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ala\Dropbox\סוכנות החלל - משותף\שבוע החלל 2019\פעילות קהילתית\מכרז חדש מעודכן\"/>
    </mc:Choice>
  </mc:AlternateContent>
  <xr:revisionPtr revIDLastSave="0" documentId="13_ncr:1_{747B8E12-2D5B-41EC-A76B-4ABA7A2375C4}" xr6:coauthVersionLast="37" xr6:coauthVersionMax="37" xr10:uidLastSave="{00000000-0000-0000-0000-000000000000}"/>
  <bookViews>
    <workbookView xWindow="0" yWindow="0" windowWidth="28800" windowHeight="12650" tabRatio="577" xr2:uid="{00000000-000D-0000-FFFF-FFFF00000000}"/>
  </bookViews>
  <sheets>
    <sheet name="תנאי סף" sheetId="10" r:id="rId1"/>
    <sheet name="איכות - סל א" sheetId="8" r:id="rId2"/>
    <sheet name="איכות סל ב" sheetId="11" r:id="rId3"/>
    <sheet name="סיכום" sheetId="6" r:id="rId4"/>
  </sheets>
  <definedNames>
    <definedName name="_Ref505853994" localSheetId="0">'תנאי סף'!$B$15</definedName>
    <definedName name="_Ref506123400" localSheetId="1">'איכות - סל א'!$B$4</definedName>
    <definedName name="_Ref506123400" localSheetId="2">'איכות סל ב'!$B$4</definedName>
    <definedName name="_Ref511817606" localSheetId="1">'איכות - סל א'!$B$10</definedName>
    <definedName name="_Ref511817606" localSheetId="2">'איכות סל ב'!$B$10</definedName>
    <definedName name="_Ref513387859" localSheetId="0">'תנאי סף'!$B$13</definedName>
    <definedName name="_Ref513387890" localSheetId="0">'תנאי סף'!$B$11</definedName>
    <definedName name="_Ref513387894" localSheetId="0">'תנאי סף'!$B$12</definedName>
    <definedName name="_Ref513388729" localSheetId="0">'תנאי סף'!#REF!</definedName>
    <definedName name="_Ref513388804" localSheetId="0">'תנאי סף'!$B$18</definedName>
    <definedName name="_Ref513388806" localSheetId="0">'תנאי סף'!#REF!</definedName>
  </definedNames>
  <calcPr calcId="162913"/>
</workbook>
</file>

<file path=xl/calcChain.xml><?xml version="1.0" encoding="utf-8"?>
<calcChain xmlns="http://schemas.openxmlformats.org/spreadsheetml/2006/main">
  <c r="H15" i="11" l="1"/>
  <c r="H16" i="11" s="1"/>
  <c r="F15" i="11"/>
  <c r="F16" i="11" s="1"/>
  <c r="D15" i="11"/>
  <c r="D16" i="11" s="1"/>
  <c r="C15" i="11"/>
  <c r="E1" i="10" l="1"/>
  <c r="F1" i="10" s="1"/>
  <c r="F15" i="8" l="1"/>
  <c r="D4" i="6" s="1"/>
  <c r="H15" i="8"/>
  <c r="E4" i="6" s="1"/>
  <c r="D15" i="8"/>
  <c r="C15" i="8"/>
  <c r="D16" i="8" l="1"/>
  <c r="C4" i="6" l="1"/>
  <c r="E5" i="6" l="1"/>
  <c r="D5" i="6"/>
  <c r="C5" i="6"/>
  <c r="H16" i="8"/>
  <c r="F16" i="8" l="1"/>
</calcChain>
</file>

<file path=xl/sharedStrings.xml><?xml version="1.0" encoding="utf-8"?>
<sst xmlns="http://schemas.openxmlformats.org/spreadsheetml/2006/main" count="129" uniqueCount="87">
  <si>
    <t>משקל בציון האיכות</t>
  </si>
  <si>
    <t>ציון כולל לפרמטר</t>
  </si>
  <si>
    <t>סה"כ ציון איכות</t>
  </si>
  <si>
    <t>דירוג המציעים</t>
  </si>
  <si>
    <t>נימוק/ציון גלם</t>
  </si>
  <si>
    <t>נימוק / ציון גלם</t>
  </si>
  <si>
    <t>מס' סעיף:</t>
  </si>
  <si>
    <t>קריטריון:</t>
  </si>
  <si>
    <t>מס"ד:</t>
  </si>
  <si>
    <t>שם המציע:</t>
  </si>
  <si>
    <t>מעבר סף איכות</t>
  </si>
  <si>
    <t>מס' סידורי</t>
  </si>
  <si>
    <t>ח.פ.</t>
  </si>
  <si>
    <t>איש הקשר:</t>
  </si>
  <si>
    <t>טלפון:</t>
  </si>
  <si>
    <t>כתובת דוא"ל:</t>
  </si>
  <si>
    <t>תנאי סף מנהליים</t>
  </si>
  <si>
    <t>תנאי סף מקצועיים</t>
  </si>
  <si>
    <t>מסמכים נדרשים ותנאי מסירת ההצעה</t>
  </si>
  <si>
    <t>המרכז הינו אחד מהמפורטים להלן:</t>
  </si>
  <si>
    <t xml:space="preserve">ג.1. </t>
  </si>
  <si>
    <t>ג.2.</t>
  </si>
  <si>
    <t>ג.1.1.</t>
  </si>
  <si>
    <t>ג.1.2.</t>
  </si>
  <si>
    <t>ג.1.3.</t>
  </si>
  <si>
    <t>ג.3.</t>
  </si>
  <si>
    <t>מוזיאון מוכר, כמשמעותו בחוק המוזיאונים, התשמ"ג-1983, אשר קיבל הכרה בתחום מדע וטכנולוגיה, בהתאם לנהלים להכרה במוזיאון, הוספת תחום או שינויו, הרחבת הכרה, שינוי סיווג או הסרת הכרה לפי חוק המוזיאונים, התשמ"ג-1983 ותקנותיו;</t>
  </si>
  <si>
    <t>מוסד להשכלה גבוהה מוכר או מכללה אקדמית, כמשמעותם בחוק המועצה להשכלה גבוהה, התשי"ח-1958.</t>
  </si>
  <si>
    <t>ג.4.</t>
  </si>
  <si>
    <t>ג.5.</t>
  </si>
  <si>
    <t>ג.6.</t>
  </si>
  <si>
    <t>ג.7.</t>
  </si>
  <si>
    <r>
      <t>בעל הכשרה אקדמית העומדת ב</t>
    </r>
    <r>
      <rPr>
        <b/>
        <sz val="12"/>
        <color rgb="FF000000"/>
        <rFont val="David"/>
        <family val="2"/>
      </rPr>
      <t>אחת</t>
    </r>
    <r>
      <rPr>
        <sz val="12"/>
        <color rgb="FF000000"/>
        <rFont val="David"/>
        <family val="2"/>
      </rPr>
      <t xml:space="preserve"> מהדרישות הבאות:</t>
    </r>
  </si>
  <si>
    <t>בעל תואר ראשון בתחומי לימוד מדעיים הרלוונטיים לתכנית ולפעילויות המוצעות על ידי המרכז.</t>
  </si>
  <si>
    <t>מנהל הפעילות המוצע:</t>
  </si>
  <si>
    <t>ותק וניסיון המציע:</t>
  </si>
  <si>
    <t>עבור כל שנת ניסיון בהעברת תכנים עבור ילדים ונוער בתחום המדעים, החלל או האסטרונומיה, בתוך עשר השנים האחרונות, יקבל המציע 3 נקודות, עד למקסימום של 12 נקודות בסעיף זה עבור 4 שנות ניסיון.</t>
  </si>
  <si>
    <t>עבור כל שנת ניסיון בפיתוח תכנים עבור ילדים ונוער בתחום המדעים, החלל או האסטרונומיה, בתוך עשר השנים האחרונות, יקבל המציע 4 נקודות, עד למקסימום של 8 נקודות בסעיף זה עבור 2 שנות ניסיון.</t>
  </si>
  <si>
    <r>
      <t xml:space="preserve"> </t>
    </r>
    <r>
      <rPr>
        <u/>
        <sz val="12"/>
        <color theme="1"/>
        <rFont val="David"/>
        <family val="2"/>
      </rPr>
      <t>איכות הפעילות המוצעת:</t>
    </r>
  </si>
  <si>
    <t>תיאור התנאי:</t>
  </si>
  <si>
    <t>אישור ניהול ספרים תקף לשנה השוטפת.</t>
  </si>
  <si>
    <t>מציע שהוא עמותה יצרף אישור ניהול תקין תקף לשנה השוטפת מטעם רשם העמותות.</t>
  </si>
  <si>
    <t xml:space="preserve">קורות חיים ותעודות על השכלה של מנהל הפרויקט ושל סגל ההוראה המיועד לניהול הפעילות ולהדרכה.  </t>
  </si>
  <si>
    <t>המציע רשאי להגיש הצעה שעלותה עולה על הסכום המבוקש להשתתפות המשרד ובלבד שיציג מקורות כספיים מתאימים למימון הסכום העודף.</t>
  </si>
  <si>
    <t>ציון איכות:</t>
  </si>
  <si>
    <t>המציע ימלא את טופס ההגשה במלואו ויפרט במסגרתו את פרטי התוכנית המוצעת לביצוע הפעילות הקהילתית. על הפעילות המוצעת לעמוד בכל דרישות מכרז זה, ובפרט בדרישות המופיעות בנספחים א'1, א'2 ו-א'4.</t>
  </si>
  <si>
    <t>המציע יחתום על התחייבות לאי קבלת תמיכה או מימון ממשרד ממשלתי אחר בגין הפרויקט, בנוסח המצורף לטופס ההגשה נספח  ב'11.</t>
  </si>
  <si>
    <t>פרטי הגשה (סל א'/ב', מס' ימי פעילות, פעילות בוקר):</t>
  </si>
  <si>
    <t>ג.3.2.</t>
  </si>
  <si>
    <t>ג.3.2.1.</t>
  </si>
  <si>
    <t xml:space="preserve">המציע הינו גוף משפטי מאוגד הרשום ברשם רשמי, שהפעיל 3 פעילויות חינוכיות בתחומי המדעים בשלוש השנים האחרונות כהגדרתן במכרז </t>
  </si>
  <si>
    <r>
      <t>המרכז מציע מנהל הפעילות מטעמו העומד באחת דרישות הבאות</t>
    </r>
    <r>
      <rPr>
        <sz val="12"/>
        <color rgb="FF000000"/>
        <rFont val="David"/>
        <family val="2"/>
      </rPr>
      <t>:</t>
    </r>
  </si>
  <si>
    <t>בעל תואר ראשון לכל הפחות וכן בעל ניסיון של 5 שנים לכל הפחות בתפקיד ניהולי הכולל קיום פעילות חינוכית בתחומי חלל ו\או מדעים.</t>
  </si>
  <si>
    <t xml:space="preserve">ג.7.1. </t>
  </si>
  <si>
    <t xml:space="preserve">בעל תואר ראשון לכל הפחות בתחומי לימוד מדעיים הרלוונטיים לפעילות (לרבות הוראת המדעים) וכן בעל ניסיון של 3 שנים לפחות בתפקיד ניהולי הכולל קיום פעילות חינוכית בתחומי חלל ו\או מדעים. </t>
  </si>
  <si>
    <t xml:space="preserve">ג.7.2. </t>
  </si>
  <si>
    <t>המציע עומד בדרישות תקנה 6(א) לתקנות חובת המכרזים, התשנ"ג- 1993 ובכלל זה מחזיק בכל האישורים הנדרשים לפי חוק עסקאות גופים ציבוריים, התשל"ו- 1976 (אכיפת ניהול חשבונות ותשלום חובות מס), כשהם תקפים.</t>
  </si>
  <si>
    <t>אין מניעה, לפי כל דין ו/או הסכם שהמציע צד לו, להשתתפותו של המציע בקול הקורא ואין, לפי שיקול דעתו הבלעדי והמוחלט של המזמין, אפשרות כלשהי לקיומו של ניגוד עניינים, ישיר או עקיף, בין ענייני המציע ו/או בעלי השליטה בו ו/או נושאי המשרה שלו ו/או הפועלים מטעמו, לבין ענייני המזמין ו/או מתן השירותים.</t>
  </si>
  <si>
    <t>אם המציע הינו עמותה, עליו להיות בעל אישור על ניהול תקין, מטעם רשם העמותות, תקף לשנה השוטפת.</t>
  </si>
  <si>
    <t>אם המציע הינו גוף משפטי המאוגד כחברה או כשותפות רשומה, הוא אינו "חברה מפרה" ו/או לא נשלחה אליו התראה על היותו "חברה מפרה" כאמור בסעיף 362א' לחוק החברות, התשנ"ט 1999.</t>
  </si>
  <si>
    <t>  אם המציע הוא תאגיד - במועד הגשת ההצעה המציע אינו בעל חובות אגרה שנתית לרשות התאגידים בגין שנת 2015 או מוקדם מכך.</t>
  </si>
  <si>
    <t>ה.1.</t>
  </si>
  <si>
    <t>ה.2.</t>
  </si>
  <si>
    <t>ה.3.</t>
  </si>
  <si>
    <t xml:space="preserve"> ניתן לפרט הצעות נוספות לפעילויות אשר המציע יפעיל במסגרת הפעילות הקהילתית, מעבר לפעילות הנדרשת במכרז זה.</t>
  </si>
  <si>
    <t>ה.6.</t>
  </si>
  <si>
    <t xml:space="preserve">ה.5. </t>
  </si>
  <si>
    <t>ה.4.</t>
  </si>
  <si>
    <t>ה.7.</t>
  </si>
  <si>
    <r>
      <rPr>
        <u/>
        <sz val="12"/>
        <rFont val="David"/>
        <family val="2"/>
      </rPr>
      <t>ותק מנהל הפעילות:</t>
    </r>
    <r>
      <rPr>
        <sz val="12"/>
        <rFont val="David"/>
        <family val="2"/>
      </rPr>
      <t xml:space="preserve">
עבור כל שנת ניסיון נוספת של המנהל בתפקיד ניהולי הכולל קיום פעילות חינוכית בתחומי חלל ו/או מדעים, מעבר לשנים הנדרשות בתנאי הסף ‎ג.7, יקבל המציע 3 נקודות, עד למקסימום של 6 נקודות עבור שנתיים נוספות.</t>
    </r>
  </si>
  <si>
    <r>
      <rPr>
        <u/>
        <sz val="12"/>
        <rFont val="David"/>
        <family val="2"/>
      </rPr>
      <t xml:space="preserve">קיום פעילויות מיוחדות:
</t>
    </r>
    <r>
      <rPr>
        <sz val="12"/>
        <rFont val="David"/>
        <family val="2"/>
      </rPr>
      <t xml:space="preserve">מציע אשר יגיש הצעה שתכלול קיום פעילות בוקר – יזכה ל- 5 נקודות. 
מציע אשר יגיש תכנית פעילות שתכלול פעילויות מסוג אירועים תחרותיים סביב אתגרים בנושא חלל או חדרי בריחה (אסקייפ-רום) או קווסטים, כפי שהם מוגדרים בסעיפים ‎ח.4-‎ח.5 בנספח א'1 עבור סל א' ובסעיפים ט.3-ט.4 בנספח א'2 עבור סל ב', יזכה ל-2 נקודות עבור כל פעילות.
מציע אשר יגיש תכנית פעילות שתכלול פעילויות מקוריות כפי שהן מוגדרות בסעיף ‎ח.6 בנספח א'1 עבור סל א' ובסעיף ט.5 בנספח א'2 עבור סל ב', יזכה ל-3 נקודות עבור כל פעילות.
מציע יזכה ב- 8 נקודות לכל היותר עבור סעיף זה.
</t>
    </r>
  </si>
  <si>
    <t>ז.3.</t>
  </si>
  <si>
    <t>ז.3.1.</t>
  </si>
  <si>
    <t>ז.3.2.</t>
  </si>
  <si>
    <t>ז.4.</t>
  </si>
  <si>
    <t>ז.5.</t>
  </si>
  <si>
    <t>ז.6.</t>
  </si>
  <si>
    <t>ז.7.</t>
  </si>
  <si>
    <t>ז.7.1.</t>
  </si>
  <si>
    <t>ז.7.2.</t>
  </si>
  <si>
    <t>ז.7.3.</t>
  </si>
  <si>
    <r>
      <rPr>
        <u/>
        <sz val="12"/>
        <rFont val="David"/>
        <family val="2"/>
      </rPr>
      <t>היקף הפעילות המוצעת:</t>
    </r>
    <r>
      <rPr>
        <sz val="12"/>
        <rFont val="David"/>
        <family val="2"/>
      </rPr>
      <t xml:space="preserve">
מספר המשתתפים הכולל אותו ניתן להפעיל בממוצע במשך שעת פעילות – על כל 30 איש נוספים שניתן יהיה להפעיל בכל שעה במסגרת תכנית הפעילות, מעבר למוגדר בסעיף ג בנספח א'1 עבור סל א' ובסעיף ג בנספח א'2 עבור סל ב', יזכה ל-2 נקודות, עד למקסימום של 6 נקודות.</t>
    </r>
  </si>
  <si>
    <t xml:space="preserve"> התרשמות משילוב תכנים הפעלתיים וחווייתיים – סדנאות, משחקים, תחרויות, פתרון חידות, ביצוע משימות וכדומה. ניקוד יינתן על סמך תיאור מפורט של הפעילויות; התרשמות מתרומת התכנים לצורך הקניית ידע בתחום החלל .</t>
  </si>
  <si>
    <t>התרשמות   מאיכות נושאי התוכן בהם תעסוק הפעילות. ניקוד יינתן עבור: תיאור מפורט של הפעילויות; דגש על חיבור לפעילות הישראלית בחלל, טכנולוגיות חלל, וסוגיות אקטואליות מחקר החלל; שילוב הנושאים בפעילויות השונים באופן קוהרנטי; התרשמות מתרומת התכנים לצורך הקניית ידע בתחום החלל ועידוד להמשך עיסוק בנושא.</t>
  </si>
  <si>
    <t xml:space="preserve">התרשמות כללית – התרשמות כללית מתיאור הפעילות המוצעת, עד כמה התכנית בנויה היטב, באופן קוהרנטי אך גם מגוון, הנותן מענה לכל טווח גילי המבקרים, ולכל טווח הידע אתו מגיעים המשתתפים; מפעילה את הקהל באופן חווייתי, יצירתי ומהנה; עושה שימוש ביתרונות יחסיים העומדים למציע בתשתית ו/או בידע ו/או בכוח אדם; מציגה תכנית עשירה אשר נבנתה בהתאם לרוח שבוע החלל הישראלי כפי שהיא מתוארת בפתיחת מכרז זה. </t>
  </si>
  <si>
    <t xml:space="preserve">התרשמות מחדשנות – שימוש בטכנולוגיה וכלים פדגוגים חדשניים לשם העברת תכנים באופנים יצירתיים וייחודיים. על כל פעילות (כהגדרתן ברשימת הפעילויות בסעיף ח לנספח א'1) אשר תכלול שימוש ו/או הדגמה של כלים טכנולוגיים ו/או פדגוגיים חדשניים, יזכה המציע לניקוד:
• 5 נקודות עבור שימוש בכלי מקורי ומלהיב המהווה תרומה משמעותית להצלחת הפעילות .
• 3 נקודות עבור שימוש בכלי חווייתי.  
</t>
  </si>
  <si>
    <t>ז.7.4.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</si>
</sst>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name val="David"/>
      <family val="2"/>
    </font>
    <font>
      <b/>
      <sz val="16"/>
      <color theme="0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b/>
      <sz val="15"/>
      <color theme="1"/>
      <name val="David"/>
      <family val="2"/>
      <charset val="177"/>
    </font>
    <font>
      <u/>
      <sz val="11"/>
      <color theme="10"/>
      <name val="Arial"/>
      <family val="2"/>
      <charset val="177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David"/>
      <family val="2"/>
      <charset val="177"/>
    </font>
    <font>
      <sz val="12"/>
      <name val="Arial"/>
      <family val="2"/>
      <scheme val="minor"/>
    </font>
    <font>
      <u/>
      <sz val="12"/>
      <color theme="1"/>
      <name val="David"/>
      <family val="2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u/>
      <sz val="12"/>
      <name val="David"/>
      <family val="2"/>
    </font>
    <font>
      <sz val="7"/>
      <color rgb="FF000000"/>
      <name val="Times New Roman"/>
      <family val="1"/>
    </font>
    <font>
      <sz val="7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26">
    <xf numFmtId="0" fontId="0" fillId="0" borderId="0" xfId="0"/>
    <xf numFmtId="0" fontId="0" fillId="0" borderId="25" xfId="0" applyBorder="1"/>
    <xf numFmtId="0" fontId="0" fillId="0" borderId="0" xfId="0" applyBorder="1"/>
    <xf numFmtId="164" fontId="3" fillId="8" borderId="24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8" borderId="21" xfId="0" applyNumberFormat="1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/>
    <xf numFmtId="0" fontId="3" fillId="3" borderId="6" xfId="0" applyFont="1" applyFill="1" applyBorder="1" applyAlignment="1" applyProtection="1">
      <alignment horizontal="center" vertical="center" wrapText="1" readingOrder="2"/>
      <protection hidden="1"/>
    </xf>
    <xf numFmtId="0" fontId="6" fillId="0" borderId="0" xfId="0" applyFont="1" applyProtection="1"/>
    <xf numFmtId="0" fontId="5" fillId="7" borderId="15" xfId="0" applyFont="1" applyFill="1" applyBorder="1" applyAlignment="1" applyProtection="1">
      <alignment horizontal="center" vertical="center" readingOrder="2"/>
    </xf>
    <xf numFmtId="0" fontId="5" fillId="7" borderId="16" xfId="0" applyFont="1" applyFill="1" applyBorder="1" applyAlignment="1" applyProtection="1">
      <alignment horizontal="center" vertical="center" readingOrder="2"/>
    </xf>
    <xf numFmtId="1" fontId="7" fillId="8" borderId="11" xfId="0" applyNumberFormat="1" applyFont="1" applyFill="1" applyBorder="1" applyAlignment="1" applyProtection="1">
      <alignment horizontal="center" vertical="center" wrapText="1" readingOrder="2"/>
      <protection hidden="1"/>
    </xf>
    <xf numFmtId="9" fontId="8" fillId="6" borderId="5" xfId="1" applyFont="1" applyFill="1" applyBorder="1" applyAlignment="1" applyProtection="1">
      <alignment horizontal="center" vertical="center" wrapText="1" readingOrder="2"/>
      <protection hidden="1"/>
    </xf>
    <xf numFmtId="1" fontId="7" fillId="8" borderId="17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3" borderId="5" xfId="0" applyFont="1" applyFill="1" applyBorder="1" applyAlignment="1" applyProtection="1">
      <alignment horizontal="center" vertical="center" wrapText="1" readingOrder="2"/>
      <protection hidden="1"/>
    </xf>
    <xf numFmtId="0" fontId="3" fillId="3" borderId="30" xfId="0" applyFont="1" applyFill="1" applyBorder="1" applyAlignment="1" applyProtection="1">
      <alignment horizontal="center" vertical="center" wrapText="1" readingOrder="2"/>
      <protection hidden="1"/>
    </xf>
    <xf numFmtId="0" fontId="3" fillId="2" borderId="9" xfId="0" applyFont="1" applyFill="1" applyBorder="1" applyAlignment="1" applyProtection="1">
      <alignment horizontal="center" vertical="center" wrapText="1" readingOrder="2"/>
      <protection hidden="1"/>
    </xf>
    <xf numFmtId="0" fontId="3" fillId="2" borderId="16" xfId="0" applyFont="1" applyFill="1" applyBorder="1" applyAlignment="1" applyProtection="1">
      <alignment horizontal="center" vertical="center" wrapText="1" readingOrder="2"/>
      <protection hidden="1"/>
    </xf>
    <xf numFmtId="0" fontId="3" fillId="2" borderId="11" xfId="0" applyFont="1" applyFill="1" applyBorder="1" applyAlignment="1" applyProtection="1">
      <alignment horizontal="center" vertical="center" wrapText="1" readingOrder="2"/>
      <protection hidden="1"/>
    </xf>
    <xf numFmtId="0" fontId="11" fillId="8" borderId="9" xfId="0" applyFont="1" applyFill="1" applyBorder="1" applyAlignment="1" applyProtection="1">
      <alignment horizontal="center" vertical="center" wrapText="1" readingOrder="2"/>
      <protection hidden="1"/>
    </xf>
    <xf numFmtId="0" fontId="9" fillId="8" borderId="13" xfId="0" applyFont="1" applyFill="1" applyBorder="1" applyAlignment="1" applyProtection="1">
      <alignment horizontal="center" vertical="center" readingOrder="2"/>
      <protection hidden="1"/>
    </xf>
    <xf numFmtId="0" fontId="9" fillId="8" borderId="9" xfId="0" applyFont="1" applyFill="1" applyBorder="1" applyAlignment="1" applyProtection="1">
      <alignment horizontal="center" vertical="center" readingOrder="2"/>
      <protection hidden="1"/>
    </xf>
    <xf numFmtId="0" fontId="10" fillId="8" borderId="3" xfId="0" applyFont="1" applyFill="1" applyBorder="1" applyAlignment="1" applyProtection="1">
      <alignment horizontal="center" vertical="center" wrapText="1" readingOrder="2"/>
      <protection hidden="1"/>
    </xf>
    <xf numFmtId="0" fontId="9" fillId="8" borderId="33" xfId="0" applyFont="1" applyFill="1" applyBorder="1" applyAlignment="1" applyProtection="1">
      <alignment horizontal="center" vertical="center" wrapText="1" readingOrder="2"/>
      <protection locked="0"/>
    </xf>
    <xf numFmtId="0" fontId="9" fillId="8" borderId="10" xfId="0" applyFont="1" applyFill="1" applyBorder="1" applyAlignment="1" applyProtection="1">
      <alignment horizontal="center" vertical="center" wrapText="1" readingOrder="2"/>
      <protection locked="0"/>
    </xf>
    <xf numFmtId="49" fontId="9" fillId="8" borderId="33" xfId="0" applyNumberFormat="1" applyFont="1" applyFill="1" applyBorder="1" applyAlignment="1" applyProtection="1">
      <alignment horizontal="center" vertical="center" wrapText="1" readingOrder="2"/>
      <protection locked="0"/>
    </xf>
    <xf numFmtId="49" fontId="9" fillId="8" borderId="10" xfId="0" applyNumberFormat="1" applyFont="1" applyFill="1" applyBorder="1" applyAlignment="1" applyProtection="1">
      <alignment horizontal="center" vertical="center" wrapText="1" readingOrder="2"/>
      <protection locked="0"/>
    </xf>
    <xf numFmtId="49" fontId="9" fillId="8" borderId="32" xfId="0" applyNumberFormat="1" applyFont="1" applyFill="1" applyBorder="1" applyAlignment="1" applyProtection="1">
      <alignment horizontal="center" vertical="center" wrapText="1" readingOrder="2"/>
      <protection locked="0"/>
    </xf>
    <xf numFmtId="0" fontId="10" fillId="8" borderId="2" xfId="0" applyFont="1" applyFill="1" applyBorder="1" applyAlignment="1" applyProtection="1">
      <alignment horizontal="center" vertical="center" wrapText="1" readingOrder="2"/>
      <protection hidden="1"/>
    </xf>
    <xf numFmtId="0" fontId="12" fillId="8" borderId="23" xfId="2" applyFill="1" applyBorder="1" applyAlignment="1" applyProtection="1">
      <alignment horizontal="center" vertical="center" wrapText="1" readingOrder="2"/>
      <protection locked="0"/>
    </xf>
    <xf numFmtId="0" fontId="12" fillId="8" borderId="2" xfId="2" applyFill="1" applyBorder="1" applyAlignment="1" applyProtection="1">
      <alignment horizontal="center" vertical="center" wrapText="1" readingOrder="2"/>
      <protection locked="0"/>
    </xf>
    <xf numFmtId="49" fontId="9" fillId="11" borderId="8" xfId="0" applyNumberFormat="1" applyFont="1" applyFill="1" applyBorder="1" applyAlignment="1" applyProtection="1">
      <alignment horizontal="center" vertical="center" wrapText="1" readingOrder="2"/>
      <protection hidden="1"/>
    </xf>
    <xf numFmtId="0" fontId="9" fillId="11" borderId="5" xfId="0" applyFont="1" applyFill="1" applyBorder="1" applyAlignment="1" applyProtection="1">
      <alignment horizontal="center" vertical="center" wrapText="1" readingOrder="2"/>
      <protection hidden="1"/>
    </xf>
    <xf numFmtId="0" fontId="9" fillId="11" borderId="34" xfId="0" applyFont="1" applyFill="1" applyBorder="1" applyAlignment="1" applyProtection="1">
      <alignment horizontal="center" vertical="center" wrapText="1" readingOrder="2"/>
      <protection hidden="1"/>
    </xf>
    <xf numFmtId="0" fontId="13" fillId="11" borderId="7" xfId="0" applyFont="1" applyFill="1" applyBorder="1" applyAlignment="1" applyProtection="1">
      <alignment horizontal="center" vertical="center" wrapText="1" readingOrder="2"/>
      <protection hidden="1"/>
    </xf>
    <xf numFmtId="0" fontId="13" fillId="11" borderId="5" xfId="0" applyFont="1" applyFill="1" applyBorder="1" applyAlignment="1" applyProtection="1">
      <alignment horizontal="center" vertical="center" wrapText="1" readingOrder="2"/>
      <protection hidden="1"/>
    </xf>
    <xf numFmtId="49" fontId="9" fillId="12" borderId="35" xfId="0" applyNumberFormat="1" applyFont="1" applyFill="1" applyBorder="1" applyAlignment="1" applyProtection="1">
      <alignment horizontal="center" vertical="center" readingOrder="2"/>
      <protection hidden="1"/>
    </xf>
    <xf numFmtId="0" fontId="14" fillId="12" borderId="4" xfId="0" applyFont="1" applyFill="1" applyBorder="1" applyAlignment="1" applyProtection="1">
      <alignment horizontal="right" vertical="center" wrapText="1" readingOrder="2"/>
      <protection hidden="1"/>
    </xf>
    <xf numFmtId="0" fontId="15" fillId="8" borderId="20" xfId="0" applyFont="1" applyFill="1" applyBorder="1" applyAlignment="1">
      <alignment horizontal="center" vertical="center" wrapText="1" readingOrder="2"/>
    </xf>
    <xf numFmtId="49" fontId="9" fillId="12" borderId="27" xfId="0" applyNumberFormat="1" applyFont="1" applyFill="1" applyBorder="1" applyAlignment="1" applyProtection="1">
      <alignment horizontal="center" vertical="center" readingOrder="2"/>
      <protection hidden="1"/>
    </xf>
    <xf numFmtId="0" fontId="0" fillId="0" borderId="0" xfId="0" applyAlignment="1">
      <alignment readingOrder="2"/>
    </xf>
    <xf numFmtId="49" fontId="9" fillId="13" borderId="6" xfId="0" applyNumberFormat="1" applyFont="1" applyFill="1" applyBorder="1" applyAlignment="1" applyProtection="1">
      <alignment horizontal="center" vertical="center" wrapText="1" readingOrder="2"/>
      <protection hidden="1"/>
    </xf>
    <xf numFmtId="0" fontId="9" fillId="13" borderId="37" xfId="0" applyFont="1" applyFill="1" applyBorder="1" applyAlignment="1" applyProtection="1">
      <alignment horizontal="center" vertical="center" wrapText="1" readingOrder="2"/>
      <protection hidden="1"/>
    </xf>
    <xf numFmtId="0" fontId="9" fillId="13" borderId="5" xfId="0" applyFont="1" applyFill="1" applyBorder="1" applyAlignment="1" applyProtection="1">
      <alignment horizontal="center" vertical="center" wrapText="1" readingOrder="2"/>
      <protection hidden="1"/>
    </xf>
    <xf numFmtId="49" fontId="9" fillId="2" borderId="35" xfId="0" applyNumberFormat="1" applyFont="1" applyFill="1" applyBorder="1" applyAlignment="1" applyProtection="1">
      <alignment horizontal="center" vertical="center" readingOrder="2"/>
      <protection hidden="1"/>
    </xf>
    <xf numFmtId="0" fontId="14" fillId="2" borderId="9" xfId="0" applyFont="1" applyFill="1" applyBorder="1" applyAlignment="1" applyProtection="1">
      <alignment horizontal="right" vertical="center" wrapText="1" readingOrder="2"/>
      <protection hidden="1"/>
    </xf>
    <xf numFmtId="49" fontId="9" fillId="2" borderId="27" xfId="0" applyNumberFormat="1" applyFont="1" applyFill="1" applyBorder="1" applyAlignment="1" applyProtection="1">
      <alignment horizontal="center" vertical="center" readingOrder="2"/>
      <protection hidden="1"/>
    </xf>
    <xf numFmtId="0" fontId="14" fillId="2" borderId="2" xfId="0" applyFont="1" applyFill="1" applyBorder="1" applyAlignment="1" applyProtection="1">
      <alignment horizontal="right" vertical="center" wrapText="1" readingOrder="2"/>
      <protection hidden="1"/>
    </xf>
    <xf numFmtId="0" fontId="17" fillId="12" borderId="4" xfId="0" applyFont="1" applyFill="1" applyBorder="1" applyAlignment="1" applyProtection="1">
      <alignment horizontal="right" vertical="center" wrapText="1" readingOrder="2"/>
      <protection hidden="1"/>
    </xf>
    <xf numFmtId="0" fontId="15" fillId="8" borderId="32" xfId="0" applyFont="1" applyFill="1" applyBorder="1" applyAlignment="1">
      <alignment horizontal="center" vertical="center" wrapText="1" readingOrder="2"/>
    </xf>
    <xf numFmtId="0" fontId="17" fillId="12" borderId="34" xfId="0" applyFont="1" applyFill="1" applyBorder="1" applyAlignment="1" applyProtection="1">
      <alignment horizontal="right" vertical="center" wrapText="1" readingOrder="2"/>
      <protection hidden="1"/>
    </xf>
    <xf numFmtId="0" fontId="15" fillId="8" borderId="22" xfId="0" applyFont="1" applyFill="1" applyBorder="1" applyAlignment="1">
      <alignment horizontal="center" vertical="center" wrapText="1" readingOrder="2"/>
    </xf>
    <xf numFmtId="0" fontId="15" fillId="8" borderId="23" xfId="0" applyFont="1" applyFill="1" applyBorder="1" applyAlignment="1">
      <alignment horizontal="center" vertical="center" wrapText="1" readingOrder="2"/>
    </xf>
    <xf numFmtId="0" fontId="14" fillId="2" borderId="10" xfId="0" applyFont="1" applyFill="1" applyBorder="1" applyAlignment="1" applyProtection="1">
      <alignment horizontal="right" vertical="center" wrapText="1" readingOrder="2"/>
      <protection hidden="1"/>
    </xf>
    <xf numFmtId="0" fontId="3" fillId="2" borderId="17" xfId="0" applyFont="1" applyFill="1" applyBorder="1" applyAlignment="1" applyProtection="1">
      <alignment horizontal="center" vertical="center" wrapText="1" readingOrder="2"/>
      <protection hidden="1"/>
    </xf>
    <xf numFmtId="0" fontId="7" fillId="5" borderId="26" xfId="0" applyFont="1" applyFill="1" applyBorder="1" applyAlignment="1" applyProtection="1">
      <alignment horizontal="right" vertical="center" wrapText="1" readingOrder="2"/>
      <protection hidden="1"/>
    </xf>
    <xf numFmtId="0" fontId="7" fillId="5" borderId="41" xfId="0" applyFont="1" applyFill="1" applyBorder="1" applyAlignment="1" applyProtection="1">
      <alignment horizontal="right" vertical="center" wrapText="1" readingOrder="2"/>
      <protection hidden="1"/>
    </xf>
    <xf numFmtId="9" fontId="3" fillId="15" borderId="5" xfId="1" applyFont="1" applyFill="1" applyBorder="1" applyAlignment="1" applyProtection="1">
      <alignment horizontal="center" vertical="center" wrapText="1" readingOrder="2"/>
      <protection hidden="1"/>
    </xf>
    <xf numFmtId="9" fontId="3" fillId="2" borderId="4" xfId="1" applyFont="1" applyFill="1" applyBorder="1" applyAlignment="1" applyProtection="1">
      <alignment horizontal="center" vertical="center" wrapText="1" readingOrder="2"/>
      <protection hidden="1"/>
    </xf>
    <xf numFmtId="9" fontId="3" fillId="2" borderId="3" xfId="1" applyFont="1" applyFill="1" applyBorder="1" applyAlignment="1" applyProtection="1">
      <alignment horizontal="center" vertical="center" wrapText="1" readingOrder="2"/>
      <protection hidden="1"/>
    </xf>
    <xf numFmtId="0" fontId="19" fillId="5" borderId="31" xfId="0" applyFont="1" applyFill="1" applyBorder="1" applyAlignment="1" applyProtection="1">
      <alignment horizontal="right" vertical="center" wrapText="1" readingOrder="2"/>
      <protection hidden="1"/>
    </xf>
    <xf numFmtId="1" fontId="4" fillId="10" borderId="5" xfId="1" applyNumberFormat="1" applyFont="1" applyFill="1" applyBorder="1" applyAlignment="1">
      <alignment horizontal="center" vertical="center" wrapText="1"/>
    </xf>
    <xf numFmtId="0" fontId="7" fillId="5" borderId="40" xfId="0" applyFont="1" applyFill="1" applyBorder="1" applyAlignment="1" applyProtection="1">
      <alignment horizontal="right" vertical="center" wrapText="1" readingOrder="2"/>
      <protection hidden="1"/>
    </xf>
    <xf numFmtId="0" fontId="19" fillId="5" borderId="21" xfId="0" applyFont="1" applyFill="1" applyBorder="1" applyAlignment="1" applyProtection="1">
      <alignment horizontal="right" vertical="center" wrapText="1" readingOrder="2"/>
      <protection hidden="1"/>
    </xf>
    <xf numFmtId="0" fontId="3" fillId="2" borderId="43" xfId="0" applyFont="1" applyFill="1" applyBorder="1" applyAlignment="1" applyProtection="1">
      <alignment horizontal="center" vertical="center" wrapText="1" readingOrder="2"/>
      <protection hidden="1"/>
    </xf>
    <xf numFmtId="0" fontId="7" fillId="5" borderId="44" xfId="0" applyFont="1" applyFill="1" applyBorder="1" applyAlignment="1" applyProtection="1">
      <alignment horizontal="right" vertical="center" wrapText="1" readingOrder="2"/>
      <protection hidden="1"/>
    </xf>
    <xf numFmtId="9" fontId="3" fillId="2" borderId="34" xfId="1" applyFont="1" applyFill="1" applyBorder="1" applyAlignment="1" applyProtection="1">
      <alignment horizontal="center" vertical="center" wrapText="1" readingOrder="2"/>
      <protection hidden="1"/>
    </xf>
    <xf numFmtId="1" fontId="7" fillId="8" borderId="43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8" borderId="45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2" borderId="6" xfId="0" applyFont="1" applyFill="1" applyBorder="1" applyAlignment="1" applyProtection="1">
      <alignment horizontal="center" vertical="center" wrapText="1" readingOrder="2"/>
      <protection hidden="1"/>
    </xf>
    <xf numFmtId="0" fontId="7" fillId="5" borderId="46" xfId="0" applyFont="1" applyFill="1" applyBorder="1" applyAlignment="1" applyProtection="1">
      <alignment horizontal="right" vertical="center" wrapText="1" readingOrder="2"/>
      <protection hidden="1"/>
    </xf>
    <xf numFmtId="9" fontId="3" fillId="2" borderId="5" xfId="1" applyFont="1" applyFill="1" applyBorder="1" applyAlignment="1" applyProtection="1">
      <alignment horizontal="center" vertical="center" wrapText="1" readingOrder="2"/>
      <protection hidden="1"/>
    </xf>
    <xf numFmtId="1" fontId="7" fillId="8" borderId="6" xfId="0" applyNumberFormat="1" applyFont="1" applyFill="1" applyBorder="1" applyAlignment="1" applyProtection="1">
      <alignment horizontal="center" vertical="center" wrapText="1" readingOrder="2"/>
      <protection hidden="1"/>
    </xf>
    <xf numFmtId="164" fontId="3" fillId="8" borderId="30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2" borderId="34" xfId="0" applyFont="1" applyFill="1" applyBorder="1" applyAlignment="1" applyProtection="1">
      <alignment horizontal="center" vertical="center" wrapText="1" readingOrder="2"/>
      <protection hidden="1"/>
    </xf>
    <xf numFmtId="0" fontId="6" fillId="2" borderId="10" xfId="0" applyFont="1" applyFill="1" applyBorder="1" applyAlignment="1" applyProtection="1">
      <alignment horizontal="right" vertical="center" wrapText="1" readingOrder="2"/>
      <protection hidden="1"/>
    </xf>
    <xf numFmtId="0" fontId="5" fillId="7" borderId="9" xfId="0" applyFont="1" applyFill="1" applyBorder="1" applyAlignment="1" applyProtection="1">
      <alignment horizontal="center"/>
    </xf>
    <xf numFmtId="0" fontId="5" fillId="7" borderId="19" xfId="0" applyFont="1" applyFill="1" applyBorder="1" applyAlignment="1" applyProtection="1">
      <alignment horizontal="center" vertical="center" readingOrder="2"/>
    </xf>
    <xf numFmtId="0" fontId="5" fillId="7" borderId="4" xfId="0" applyFont="1" applyFill="1" applyBorder="1" applyAlignment="1" applyProtection="1">
      <alignment horizontal="center"/>
    </xf>
    <xf numFmtId="0" fontId="5" fillId="7" borderId="48" xfId="0" applyFont="1" applyFill="1" applyBorder="1" applyAlignment="1" applyProtection="1">
      <alignment horizontal="center" vertical="center" readingOrder="2"/>
    </xf>
    <xf numFmtId="0" fontId="5" fillId="7" borderId="49" xfId="0" applyFont="1" applyFill="1" applyBorder="1" applyAlignment="1" applyProtection="1">
      <alignment horizontal="center" vertical="center" readingOrder="2"/>
    </xf>
    <xf numFmtId="0" fontId="5" fillId="4" borderId="5" xfId="0" applyFont="1" applyFill="1" applyBorder="1" applyAlignment="1" applyProtection="1">
      <alignment horizontal="center" vertical="center"/>
    </xf>
    <xf numFmtId="0" fontId="5" fillId="4" borderId="51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2" fontId="6" fillId="2" borderId="50" xfId="0" applyNumberFormat="1" applyFont="1" applyFill="1" applyBorder="1" applyAlignment="1" applyProtection="1">
      <alignment horizontal="center" vertical="center"/>
    </xf>
    <xf numFmtId="2" fontId="6" fillId="2" borderId="33" xfId="0" applyNumberFormat="1" applyFont="1" applyFill="1" applyBorder="1" applyAlignment="1" applyProtection="1">
      <alignment horizontal="center" vertical="center"/>
    </xf>
    <xf numFmtId="49" fontId="9" fillId="2" borderId="38" xfId="0" applyNumberFormat="1" applyFont="1" applyFill="1" applyBorder="1" applyAlignment="1" applyProtection="1">
      <alignment vertical="center" readingOrder="2"/>
      <protection hidden="1"/>
    </xf>
    <xf numFmtId="49" fontId="9" fillId="2" borderId="39" xfId="0" applyNumberFormat="1" applyFont="1" applyFill="1" applyBorder="1" applyAlignment="1" applyProtection="1">
      <alignment vertical="center" readingOrder="2"/>
      <protection hidden="1"/>
    </xf>
    <xf numFmtId="49" fontId="9" fillId="2" borderId="28" xfId="0" applyNumberFormat="1" applyFont="1" applyFill="1" applyBorder="1" applyAlignment="1" applyProtection="1">
      <alignment vertical="center" readingOrder="2"/>
      <protection hidden="1"/>
    </xf>
    <xf numFmtId="0" fontId="10" fillId="8" borderId="34" xfId="0" applyFont="1" applyFill="1" applyBorder="1" applyAlignment="1" applyProtection="1">
      <alignment horizontal="center" vertical="center" wrapText="1" readingOrder="2"/>
      <protection hidden="1"/>
    </xf>
    <xf numFmtId="0" fontId="12" fillId="8" borderId="28" xfId="2" applyFill="1" applyBorder="1" applyAlignment="1" applyProtection="1">
      <alignment horizontal="center" vertical="center" wrapText="1" readingOrder="2"/>
      <protection locked="0"/>
    </xf>
    <xf numFmtId="0" fontId="12" fillId="8" borderId="34" xfId="2" applyFill="1" applyBorder="1" applyAlignment="1" applyProtection="1">
      <alignment horizontal="center" vertical="center" wrapText="1" readingOrder="2"/>
      <protection locked="0"/>
    </xf>
    <xf numFmtId="0" fontId="20" fillId="0" borderId="0" xfId="0" applyFont="1" applyAlignment="1">
      <alignment horizontal="justify" vertical="center" readingOrder="2"/>
    </xf>
    <xf numFmtId="0" fontId="21" fillId="0" borderId="0" xfId="0" applyFont="1" applyAlignment="1">
      <alignment horizontal="justify" vertical="center" readingOrder="2"/>
    </xf>
    <xf numFmtId="0" fontId="15" fillId="8" borderId="50" xfId="0" applyFont="1" applyFill="1" applyBorder="1" applyAlignment="1">
      <alignment horizontal="center" vertical="center" wrapText="1" readingOrder="2"/>
    </xf>
    <xf numFmtId="0" fontId="15" fillId="8" borderId="33" xfId="0" applyFont="1" applyFill="1" applyBorder="1" applyAlignment="1">
      <alignment horizontal="center" vertical="center" wrapText="1" readingOrder="2"/>
    </xf>
    <xf numFmtId="49" fontId="9" fillId="12" borderId="52" xfId="0" applyNumberFormat="1" applyFont="1" applyFill="1" applyBorder="1" applyAlignment="1" applyProtection="1">
      <alignment horizontal="center" vertical="center" readingOrder="2"/>
      <protection hidden="1"/>
    </xf>
    <xf numFmtId="0" fontId="17" fillId="12" borderId="9" xfId="0" applyFont="1" applyFill="1" applyBorder="1" applyAlignment="1" applyProtection="1">
      <alignment horizontal="right" vertical="center" wrapText="1" readingOrder="2"/>
      <protection hidden="1"/>
    </xf>
    <xf numFmtId="0" fontId="15" fillId="8" borderId="18" xfId="0" applyFont="1" applyFill="1" applyBorder="1" applyAlignment="1">
      <alignment horizontal="center" vertical="center" wrapText="1" readingOrder="2"/>
    </xf>
    <xf numFmtId="0" fontId="15" fillId="8" borderId="13" xfId="0" applyFont="1" applyFill="1" applyBorder="1" applyAlignment="1">
      <alignment horizontal="center" vertical="center" wrapText="1" readingOrder="2"/>
    </xf>
    <xf numFmtId="0" fontId="14" fillId="12" borderId="1" xfId="0" applyFont="1" applyFill="1" applyBorder="1" applyAlignment="1" applyProtection="1">
      <alignment horizontal="center" vertical="center" wrapText="1" readingOrder="2"/>
      <protection hidden="1"/>
    </xf>
    <xf numFmtId="0" fontId="14" fillId="12" borderId="36" xfId="0" applyFont="1" applyFill="1" applyBorder="1" applyAlignment="1" applyProtection="1">
      <alignment horizontal="center" vertical="center" wrapText="1" readingOrder="2"/>
      <protection hidden="1"/>
    </xf>
    <xf numFmtId="0" fontId="14" fillId="12" borderId="34" xfId="0" applyFont="1" applyFill="1" applyBorder="1" applyAlignment="1" applyProtection="1">
      <alignment horizontal="center" vertical="center" wrapText="1" readingOrder="2"/>
      <protection hidden="1"/>
    </xf>
    <xf numFmtId="0" fontId="10" fillId="8" borderId="1" xfId="0" applyFont="1" applyFill="1" applyBorder="1" applyAlignment="1" applyProtection="1">
      <alignment horizontal="center" vertical="center" wrapText="1" readingOrder="2"/>
      <protection hidden="1"/>
    </xf>
    <xf numFmtId="0" fontId="10" fillId="8" borderId="36" xfId="0" applyFont="1" applyFill="1" applyBorder="1" applyAlignment="1" applyProtection="1">
      <alignment horizontal="center" vertical="center" wrapText="1" readingOrder="2"/>
      <protection hidden="1"/>
    </xf>
    <xf numFmtId="0" fontId="10" fillId="8" borderId="34" xfId="0" applyFont="1" applyFill="1" applyBorder="1" applyAlignment="1" applyProtection="1">
      <alignment horizontal="center" vertical="center" wrapText="1" readingOrder="2"/>
      <protection hidden="1"/>
    </xf>
    <xf numFmtId="0" fontId="2" fillId="10" borderId="8" xfId="0" applyFont="1" applyFill="1" applyBorder="1" applyAlignment="1" applyProtection="1">
      <alignment horizontal="center" vertical="center" wrapText="1" readingOrder="2"/>
      <protection hidden="1"/>
    </xf>
    <xf numFmtId="0" fontId="2" fillId="10" borderId="29" xfId="0" applyFont="1" applyFill="1" applyBorder="1" applyAlignment="1" applyProtection="1">
      <alignment horizontal="center" vertical="center" wrapText="1" readingOrder="2"/>
      <protection hidden="1"/>
    </xf>
    <xf numFmtId="0" fontId="8" fillId="6" borderId="27" xfId="0" applyFont="1" applyFill="1" applyBorder="1" applyAlignment="1" applyProtection="1">
      <alignment horizontal="center" vertical="center" wrapText="1" readingOrder="2"/>
      <protection hidden="1"/>
    </xf>
    <xf numFmtId="0" fontId="8" fillId="6" borderId="25" xfId="0" applyFont="1" applyFill="1" applyBorder="1" applyAlignment="1" applyProtection="1">
      <alignment horizontal="center" vertical="center" wrapText="1" readingOrder="2"/>
      <protection hidden="1"/>
    </xf>
    <xf numFmtId="2" fontId="8" fillId="6" borderId="6" xfId="0" applyNumberFormat="1" applyFont="1" applyFill="1" applyBorder="1" applyAlignment="1" applyProtection="1">
      <alignment horizontal="center" vertical="center" wrapText="1" readingOrder="2"/>
      <protection locked="0"/>
    </xf>
    <xf numFmtId="2" fontId="8" fillId="6" borderId="30" xfId="0" applyNumberFormat="1" applyFont="1" applyFill="1" applyBorder="1" applyAlignment="1" applyProtection="1">
      <alignment horizontal="center" vertical="center" wrapText="1" readingOrder="2"/>
      <protection locked="0"/>
    </xf>
    <xf numFmtId="0" fontId="4" fillId="9" borderId="6" xfId="0" applyFont="1" applyFill="1" applyBorder="1" applyAlignment="1">
      <alignment horizontal="center" vertical="center" wrapText="1"/>
    </xf>
    <xf numFmtId="0" fontId="4" fillId="9" borderId="30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 readingOrder="2"/>
      <protection hidden="1"/>
    </xf>
    <xf numFmtId="0" fontId="3" fillId="3" borderId="36" xfId="0" applyFont="1" applyFill="1" applyBorder="1" applyAlignment="1" applyProtection="1">
      <alignment horizontal="center" vertical="center" wrapText="1" readingOrder="2"/>
      <protection hidden="1"/>
    </xf>
    <xf numFmtId="0" fontId="3" fillId="3" borderId="34" xfId="0" applyFont="1" applyFill="1" applyBorder="1" applyAlignment="1" applyProtection="1">
      <alignment horizontal="center" vertical="center" wrapText="1" readingOrder="2"/>
      <protection hidden="1"/>
    </xf>
    <xf numFmtId="1" fontId="7" fillId="14" borderId="8" xfId="0" applyNumberFormat="1" applyFont="1" applyFill="1" applyBorder="1" applyAlignment="1" applyProtection="1">
      <alignment horizontal="center" vertical="center" wrapText="1" readingOrder="2"/>
      <protection hidden="1"/>
    </xf>
    <xf numFmtId="1" fontId="7" fillId="14" borderId="7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6" xfId="0" applyFont="1" applyFill="1" applyBorder="1" applyAlignment="1" applyProtection="1">
      <alignment horizontal="center" vertical="center" wrapText="1" readingOrder="2"/>
      <protection hidden="1"/>
    </xf>
    <xf numFmtId="0" fontId="2" fillId="2" borderId="19" xfId="0" applyFont="1" applyFill="1" applyBorder="1" applyAlignment="1" applyProtection="1">
      <alignment horizontal="center" vertical="center" wrapText="1" readingOrder="2"/>
      <protection hidden="1"/>
    </xf>
    <xf numFmtId="0" fontId="2" fillId="2" borderId="12" xfId="0" applyNumberFormat="1" applyFont="1" applyFill="1" applyBorder="1" applyAlignment="1" applyProtection="1">
      <alignment horizontal="center" vertical="center" wrapText="1" readingOrder="2"/>
      <protection hidden="1"/>
    </xf>
    <xf numFmtId="0" fontId="2" fillId="2" borderId="14" xfId="0" applyNumberFormat="1" applyFont="1" applyFill="1" applyBorder="1" applyAlignment="1" applyProtection="1">
      <alignment horizontal="center" vertical="center" wrapText="1" readingOrder="2"/>
      <protection hidden="1"/>
    </xf>
    <xf numFmtId="0" fontId="3" fillId="3" borderId="18" xfId="0" applyFont="1" applyFill="1" applyBorder="1" applyAlignment="1" applyProtection="1">
      <alignment horizontal="center" vertical="center" wrapText="1" readingOrder="2"/>
      <protection hidden="1"/>
    </xf>
    <xf numFmtId="0" fontId="3" fillId="3" borderId="47" xfId="0" applyFont="1" applyFill="1" applyBorder="1" applyAlignment="1" applyProtection="1">
      <alignment horizontal="center" vertical="center" wrapText="1" readingOrder="2"/>
      <protection hidden="1"/>
    </xf>
    <xf numFmtId="0" fontId="3" fillId="3" borderId="42" xfId="0" applyFont="1" applyFill="1" applyBorder="1" applyAlignment="1" applyProtection="1">
      <alignment horizontal="center" vertical="center" wrapText="1" readingOrder="2"/>
      <protection hidden="1"/>
    </xf>
  </cellXfs>
  <cellStyles count="3">
    <cellStyle name="Normal" xfId="0" builtinId="0"/>
    <cellStyle name="Percent" xfId="1" builtinId="5"/>
    <cellStyle name="היפר-קישור" xfId="2" builtinId="8"/>
  </cellStyles>
  <dxfs count="32"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727E70"/>
      <color rgb="FF879385"/>
      <color rgb="FF47438D"/>
      <color rgb="FF3689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rightToLeft="1" tabSelected="1" zoomScale="70" zoomScaleNormal="70" workbookViewId="0">
      <selection activeCell="B11" sqref="B11"/>
    </sheetView>
  </sheetViews>
  <sheetFormatPr defaultRowHeight="14" x14ac:dyDescent="0.3"/>
  <cols>
    <col min="2" max="2" width="60.58203125" customWidth="1"/>
    <col min="3" max="3" width="24.58203125" customWidth="1"/>
    <col min="8" max="8" width="89.4140625" customWidth="1"/>
  </cols>
  <sheetData>
    <row r="1" spans="1:6" ht="19.25" customHeight="1" x14ac:dyDescent="0.3">
      <c r="A1" s="103" t="s">
        <v>6</v>
      </c>
      <c r="B1" s="103" t="s">
        <v>39</v>
      </c>
      <c r="C1" s="18" t="s">
        <v>11</v>
      </c>
      <c r="D1" s="19">
        <v>1</v>
      </c>
      <c r="E1" s="20">
        <f>D1+1</f>
        <v>2</v>
      </c>
      <c r="F1" s="20">
        <f>E1+1</f>
        <v>3</v>
      </c>
    </row>
    <row r="2" spans="1:6" ht="18" x14ac:dyDescent="0.3">
      <c r="A2" s="104"/>
      <c r="B2" s="104"/>
      <c r="C2" s="21" t="s">
        <v>9</v>
      </c>
      <c r="D2" s="22"/>
      <c r="E2" s="23"/>
      <c r="F2" s="23"/>
    </row>
    <row r="3" spans="1:6" ht="18" x14ac:dyDescent="0.3">
      <c r="A3" s="104"/>
      <c r="B3" s="104"/>
      <c r="C3" s="21" t="s">
        <v>12</v>
      </c>
      <c r="D3" s="24"/>
      <c r="E3" s="25"/>
      <c r="F3" s="25"/>
    </row>
    <row r="4" spans="1:6" ht="18" x14ac:dyDescent="0.3">
      <c r="A4" s="104"/>
      <c r="B4" s="104"/>
      <c r="C4" s="21" t="s">
        <v>34</v>
      </c>
      <c r="D4" s="22"/>
      <c r="E4" s="23"/>
      <c r="F4" s="23"/>
    </row>
    <row r="5" spans="1:6" ht="18" x14ac:dyDescent="0.3">
      <c r="A5" s="104"/>
      <c r="B5" s="104"/>
      <c r="C5" s="21" t="s">
        <v>13</v>
      </c>
      <c r="D5" s="22"/>
      <c r="E5" s="23"/>
      <c r="F5" s="23"/>
    </row>
    <row r="6" spans="1:6" ht="18" x14ac:dyDescent="0.3">
      <c r="A6" s="104"/>
      <c r="B6" s="104"/>
      <c r="C6" s="21" t="s">
        <v>14</v>
      </c>
      <c r="D6" s="26"/>
      <c r="E6" s="25"/>
      <c r="F6" s="25"/>
    </row>
    <row r="7" spans="1:6" ht="18.5" thickBot="1" x14ac:dyDescent="0.35">
      <c r="A7" s="104"/>
      <c r="B7" s="104"/>
      <c r="C7" s="27" t="s">
        <v>15</v>
      </c>
      <c r="D7" s="28"/>
      <c r="E7" s="29"/>
      <c r="F7" s="29"/>
    </row>
    <row r="8" spans="1:6" ht="54.5" thickBot="1" x14ac:dyDescent="0.35">
      <c r="A8" s="105"/>
      <c r="B8" s="105"/>
      <c r="C8" s="89" t="s">
        <v>47</v>
      </c>
      <c r="D8" s="90"/>
      <c r="E8" s="91"/>
      <c r="F8" s="91"/>
    </row>
    <row r="9" spans="1:6" ht="16" thickBot="1" x14ac:dyDescent="0.35">
      <c r="A9" s="30"/>
      <c r="B9" s="31" t="s">
        <v>17</v>
      </c>
      <c r="C9" s="32"/>
      <c r="D9" s="33"/>
      <c r="E9" s="34"/>
      <c r="F9" s="34"/>
    </row>
    <row r="10" spans="1:6" ht="16" thickBot="1" x14ac:dyDescent="0.35">
      <c r="A10" s="35" t="s">
        <v>20</v>
      </c>
      <c r="B10" s="36" t="s">
        <v>19</v>
      </c>
      <c r="C10" s="100"/>
      <c r="D10" s="33"/>
      <c r="E10" s="33"/>
      <c r="F10" s="33"/>
    </row>
    <row r="11" spans="1:6" ht="62" x14ac:dyDescent="0.3">
      <c r="A11" s="35" t="s">
        <v>22</v>
      </c>
      <c r="B11" s="36" t="s">
        <v>26</v>
      </c>
      <c r="C11" s="101"/>
      <c r="D11" s="37"/>
      <c r="E11" s="37"/>
      <c r="F11" s="48"/>
    </row>
    <row r="12" spans="1:6" ht="31" x14ac:dyDescent="0.3">
      <c r="A12" s="35" t="s">
        <v>23</v>
      </c>
      <c r="B12" s="36" t="s">
        <v>27</v>
      </c>
      <c r="C12" s="101"/>
      <c r="D12" s="37"/>
      <c r="E12" s="37"/>
      <c r="F12" s="48"/>
    </row>
    <row r="13" spans="1:6" ht="31.5" thickBot="1" x14ac:dyDescent="0.35">
      <c r="A13" s="35" t="s">
        <v>24</v>
      </c>
      <c r="B13" s="36" t="s">
        <v>50</v>
      </c>
      <c r="C13" s="101"/>
      <c r="D13" s="37"/>
      <c r="E13" s="37"/>
      <c r="F13" s="48"/>
    </row>
    <row r="14" spans="1:6" ht="16" thickBot="1" x14ac:dyDescent="0.35">
      <c r="A14" s="35" t="s">
        <v>31</v>
      </c>
      <c r="B14" s="36" t="s">
        <v>51</v>
      </c>
      <c r="C14" s="101"/>
      <c r="D14" s="33"/>
      <c r="E14" s="33"/>
      <c r="F14" s="33"/>
    </row>
    <row r="15" spans="1:6" ht="31" x14ac:dyDescent="0.3">
      <c r="A15" s="35" t="s">
        <v>53</v>
      </c>
      <c r="B15" s="47" t="s">
        <v>52</v>
      </c>
      <c r="C15" s="101"/>
      <c r="D15" s="37"/>
      <c r="E15" s="37"/>
      <c r="F15" s="48"/>
    </row>
    <row r="16" spans="1:6" ht="47" thickBot="1" x14ac:dyDescent="0.35">
      <c r="A16" s="35" t="s">
        <v>55</v>
      </c>
      <c r="B16" s="47" t="s">
        <v>54</v>
      </c>
      <c r="C16" s="101"/>
      <c r="D16" s="37"/>
      <c r="E16" s="37"/>
      <c r="F16" s="48"/>
    </row>
    <row r="17" spans="1:8" ht="16" thickBot="1" x14ac:dyDescent="0.35">
      <c r="A17" s="35" t="s">
        <v>48</v>
      </c>
      <c r="B17" s="47" t="s">
        <v>32</v>
      </c>
      <c r="C17" s="101"/>
      <c r="D17" s="33"/>
      <c r="E17" s="33"/>
      <c r="F17" s="33"/>
    </row>
    <row r="18" spans="1:8" ht="31.5" thickBot="1" x14ac:dyDescent="0.35">
      <c r="A18" s="35" t="s">
        <v>49</v>
      </c>
      <c r="B18" s="47" t="s">
        <v>33</v>
      </c>
      <c r="C18" s="101"/>
      <c r="D18" s="37"/>
      <c r="E18" s="37"/>
      <c r="F18" s="48"/>
    </row>
    <row r="19" spans="1:8" ht="16" thickBot="1" x14ac:dyDescent="0.35">
      <c r="A19" s="30"/>
      <c r="B19" s="31" t="s">
        <v>16</v>
      </c>
      <c r="C19" s="31"/>
      <c r="D19" s="33"/>
      <c r="E19" s="34"/>
      <c r="F19" s="34"/>
      <c r="H19" s="93"/>
    </row>
    <row r="20" spans="1:8" ht="46.5" x14ac:dyDescent="0.3">
      <c r="A20" s="96" t="s">
        <v>21</v>
      </c>
      <c r="B20" s="97" t="s">
        <v>56</v>
      </c>
      <c r="C20" s="100"/>
      <c r="D20" s="98"/>
      <c r="E20" s="98"/>
      <c r="F20" s="99"/>
      <c r="H20" s="93"/>
    </row>
    <row r="21" spans="1:8" ht="77.5" x14ac:dyDescent="0.3">
      <c r="A21" s="35" t="s">
        <v>25</v>
      </c>
      <c r="B21" s="47" t="s">
        <v>57</v>
      </c>
      <c r="C21" s="101"/>
      <c r="D21" s="37"/>
      <c r="E21" s="37"/>
      <c r="F21" s="48"/>
      <c r="H21" s="93"/>
    </row>
    <row r="22" spans="1:8" ht="31" x14ac:dyDescent="0.3">
      <c r="A22" s="35" t="s">
        <v>28</v>
      </c>
      <c r="B22" s="47" t="s">
        <v>58</v>
      </c>
      <c r="C22" s="101"/>
      <c r="D22" s="37"/>
      <c r="E22" s="37"/>
      <c r="F22" s="48"/>
      <c r="H22" s="93"/>
    </row>
    <row r="23" spans="1:8" ht="46.5" x14ac:dyDescent="0.3">
      <c r="A23" s="35" t="s">
        <v>29</v>
      </c>
      <c r="B23" s="47" t="s">
        <v>59</v>
      </c>
      <c r="C23" s="101"/>
      <c r="D23" s="94"/>
      <c r="E23" s="94"/>
      <c r="F23" s="95"/>
      <c r="H23" s="93"/>
    </row>
    <row r="24" spans="1:8" ht="31.5" thickBot="1" x14ac:dyDescent="0.35">
      <c r="A24" s="38" t="s">
        <v>30</v>
      </c>
      <c r="B24" s="49" t="s">
        <v>60</v>
      </c>
      <c r="C24" s="102"/>
      <c r="D24" s="50"/>
      <c r="E24" s="50"/>
      <c r="F24" s="51"/>
      <c r="H24" s="92"/>
    </row>
    <row r="25" spans="1:8" ht="14.5" thickBot="1" x14ac:dyDescent="0.35">
      <c r="A25" s="39"/>
      <c r="B25" s="39"/>
      <c r="C25" s="39"/>
      <c r="D25" s="39"/>
      <c r="E25" s="39"/>
      <c r="F25" s="39"/>
    </row>
    <row r="26" spans="1:8" ht="16" thickBot="1" x14ac:dyDescent="0.35">
      <c r="A26" s="40"/>
      <c r="B26" s="41" t="s">
        <v>18</v>
      </c>
      <c r="C26" s="42"/>
      <c r="D26" s="42"/>
      <c r="E26" s="42"/>
      <c r="F26" s="42"/>
    </row>
    <row r="27" spans="1:8" ht="46.5" x14ac:dyDescent="0.3">
      <c r="A27" s="43" t="s">
        <v>61</v>
      </c>
      <c r="B27" s="44" t="s">
        <v>45</v>
      </c>
      <c r="C27" s="86"/>
      <c r="D27" s="37"/>
      <c r="E27" s="37"/>
      <c r="F27" s="48"/>
    </row>
    <row r="28" spans="1:8" ht="15.5" x14ac:dyDescent="0.3">
      <c r="A28" s="43" t="s">
        <v>62</v>
      </c>
      <c r="B28" s="52" t="s">
        <v>40</v>
      </c>
      <c r="C28" s="87"/>
      <c r="D28" s="37"/>
      <c r="E28" s="37"/>
      <c r="F28" s="48"/>
    </row>
    <row r="29" spans="1:8" ht="31" x14ac:dyDescent="0.3">
      <c r="A29" s="43" t="s">
        <v>63</v>
      </c>
      <c r="B29" s="74" t="s">
        <v>41</v>
      </c>
      <c r="C29" s="87"/>
      <c r="D29" s="37"/>
      <c r="E29" s="37"/>
      <c r="F29" s="48"/>
    </row>
    <row r="30" spans="1:8" ht="31" x14ac:dyDescent="0.3">
      <c r="A30" s="43" t="s">
        <v>67</v>
      </c>
      <c r="B30" s="52" t="s">
        <v>42</v>
      </c>
      <c r="C30" s="87"/>
      <c r="D30" s="37"/>
      <c r="E30" s="37"/>
      <c r="F30" s="48"/>
    </row>
    <row r="31" spans="1:8" ht="31" x14ac:dyDescent="0.3">
      <c r="A31" s="43" t="s">
        <v>66</v>
      </c>
      <c r="B31" s="52" t="s">
        <v>43</v>
      </c>
      <c r="C31" s="87"/>
      <c r="D31" s="37"/>
      <c r="E31" s="37"/>
      <c r="F31" s="48"/>
    </row>
    <row r="32" spans="1:8" ht="31" x14ac:dyDescent="0.3">
      <c r="A32" s="43" t="s">
        <v>65</v>
      </c>
      <c r="B32" s="52" t="s">
        <v>64</v>
      </c>
      <c r="C32" s="87"/>
      <c r="D32" s="37"/>
      <c r="E32" s="37"/>
      <c r="F32" s="48"/>
    </row>
    <row r="33" spans="1:6" ht="31.5" thickBot="1" x14ac:dyDescent="0.35">
      <c r="A33" s="45" t="s">
        <v>68</v>
      </c>
      <c r="B33" s="46" t="s">
        <v>46</v>
      </c>
      <c r="C33" s="88"/>
      <c r="D33" s="50"/>
      <c r="E33" s="50"/>
      <c r="F33" s="51"/>
    </row>
  </sheetData>
  <mergeCells count="4">
    <mergeCell ref="C20:C24"/>
    <mergeCell ref="C10:C18"/>
    <mergeCell ref="A1:A8"/>
    <mergeCell ref="B1:B8"/>
  </mergeCells>
  <conditionalFormatting sqref="D9:F9">
    <cfRule type="containsText" dxfId="31" priority="77" operator="containsText" text="ל.ר.">
      <formula>NOT(ISERROR(SEARCH("ל.ר.",D9)))</formula>
    </cfRule>
    <cfRule type="containsText" dxfId="30" priority="78" operator="containsText" text="$">
      <formula>NOT(ISERROR(SEARCH("$",D9)))</formula>
    </cfRule>
    <cfRule type="containsText" dxfId="29" priority="79" operator="containsText" text="X">
      <formula>NOT(ISERROR(SEARCH("X",D9)))</formula>
    </cfRule>
    <cfRule type="containsText" dxfId="28" priority="80" operator="containsText" text="V">
      <formula>NOT(ISERROR(SEARCH("V",D9)))</formula>
    </cfRule>
  </conditionalFormatting>
  <conditionalFormatting sqref="D20:F24 D18:F18 D11:F13 D15:F16 D32:F33">
    <cfRule type="containsText" dxfId="27" priority="74" stopIfTrue="1" operator="containsText" text="V">
      <formula>NOT(ISERROR(SEARCH("V",D11)))</formula>
    </cfRule>
    <cfRule type="containsText" dxfId="26" priority="75" stopIfTrue="1" operator="containsText" text="X">
      <formula>NOT(ISERROR(SEARCH("X",D11)))</formula>
    </cfRule>
    <cfRule type="notContainsBlanks" dxfId="25" priority="76" stopIfTrue="1">
      <formula>LEN(TRIM(D11))&gt;0</formula>
    </cfRule>
  </conditionalFormatting>
  <conditionalFormatting sqref="D20:F24 D18:F18 D11:F13 D15:F16 D32:F33">
    <cfRule type="containsText" dxfId="24" priority="61" operator="containsText" text="ל.ר.">
      <formula>NOT(ISERROR(SEARCH("ל.ר.",D11)))</formula>
    </cfRule>
  </conditionalFormatting>
  <conditionalFormatting sqref="D10:F10">
    <cfRule type="containsText" dxfId="23" priority="20" operator="containsText" text="ל.ר.">
      <formula>NOT(ISERROR(SEARCH("ל.ר.",D10)))</formula>
    </cfRule>
    <cfRule type="containsText" dxfId="22" priority="21" operator="containsText" text="$">
      <formula>NOT(ISERROR(SEARCH("$",D10)))</formula>
    </cfRule>
    <cfRule type="containsText" dxfId="21" priority="22" operator="containsText" text="X">
      <formula>NOT(ISERROR(SEARCH("X",D10)))</formula>
    </cfRule>
    <cfRule type="containsText" dxfId="20" priority="23" operator="containsText" text="V">
      <formula>NOT(ISERROR(SEARCH("V",D10)))</formula>
    </cfRule>
  </conditionalFormatting>
  <conditionalFormatting sqref="D14:F14">
    <cfRule type="containsText" dxfId="19" priority="16" operator="containsText" text="ל.ר.">
      <formula>NOT(ISERROR(SEARCH("ל.ר.",D14)))</formula>
    </cfRule>
    <cfRule type="containsText" dxfId="18" priority="17" operator="containsText" text="$">
      <formula>NOT(ISERROR(SEARCH("$",D14)))</formula>
    </cfRule>
    <cfRule type="containsText" dxfId="17" priority="18" operator="containsText" text="X">
      <formula>NOT(ISERROR(SEARCH("X",D14)))</formula>
    </cfRule>
    <cfRule type="containsText" dxfId="16" priority="19" operator="containsText" text="V">
      <formula>NOT(ISERROR(SEARCH("V",D14)))</formula>
    </cfRule>
  </conditionalFormatting>
  <conditionalFormatting sqref="D19:F19">
    <cfRule type="containsText" dxfId="15" priority="12" operator="containsText" text="ל.ר.">
      <formula>NOT(ISERROR(SEARCH("ל.ר.",D19)))</formula>
    </cfRule>
    <cfRule type="containsText" dxfId="14" priority="13" operator="containsText" text="$">
      <formula>NOT(ISERROR(SEARCH("$",D19)))</formula>
    </cfRule>
    <cfRule type="containsText" dxfId="13" priority="14" operator="containsText" text="X">
      <formula>NOT(ISERROR(SEARCH("X",D19)))</formula>
    </cfRule>
    <cfRule type="containsText" dxfId="12" priority="15" operator="containsText" text="V">
      <formula>NOT(ISERROR(SEARCH("V",D19)))</formula>
    </cfRule>
  </conditionalFormatting>
  <conditionalFormatting sqref="D17:F17">
    <cfRule type="containsText" dxfId="11" priority="8" operator="containsText" text="ל.ר.">
      <formula>NOT(ISERROR(SEARCH("ל.ר.",D17)))</formula>
    </cfRule>
    <cfRule type="containsText" dxfId="10" priority="9" operator="containsText" text="$">
      <formula>NOT(ISERROR(SEARCH("$",D17)))</formula>
    </cfRule>
    <cfRule type="containsText" dxfId="9" priority="10" operator="containsText" text="X">
      <formula>NOT(ISERROR(SEARCH("X",D17)))</formula>
    </cfRule>
    <cfRule type="containsText" dxfId="8" priority="11" operator="containsText" text="V">
      <formula>NOT(ISERROR(SEARCH("V",D17)))</formula>
    </cfRule>
  </conditionalFormatting>
  <conditionalFormatting sqref="D27:F31">
    <cfRule type="containsText" dxfId="7" priority="5" stopIfTrue="1" operator="containsText" text="V">
      <formula>NOT(ISERROR(SEARCH("V",D27)))</formula>
    </cfRule>
    <cfRule type="containsText" dxfId="6" priority="6" stopIfTrue="1" operator="containsText" text="X">
      <formula>NOT(ISERROR(SEARCH("X",D27)))</formula>
    </cfRule>
    <cfRule type="notContainsBlanks" dxfId="5" priority="7" stopIfTrue="1">
      <formula>LEN(TRIM(D27))&gt;0</formula>
    </cfRule>
  </conditionalFormatting>
  <conditionalFormatting sqref="D27:F31">
    <cfRule type="containsText" dxfId="4" priority="1" operator="containsText" text="ל.ר.">
      <formula>NOT(ISERROR(SEARCH("ל.ר.",D27)))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G16"/>
  <sheetViews>
    <sheetView rightToLeft="1" zoomScale="85" zoomScaleNormal="85" workbookViewId="0">
      <selection activeCell="B13" sqref="B13"/>
    </sheetView>
  </sheetViews>
  <sheetFormatPr defaultRowHeight="14" x14ac:dyDescent="0.3"/>
  <cols>
    <col min="1" max="1" width="13.5" customWidth="1"/>
    <col min="2" max="2" width="60.58203125" customWidth="1"/>
    <col min="3" max="3" width="13.5" customWidth="1"/>
    <col min="4" max="4" width="18.33203125" customWidth="1"/>
    <col min="5" max="5" width="13.58203125" customWidth="1"/>
    <col min="6" max="6" width="22.1640625" customWidth="1"/>
    <col min="7" max="7" width="10.08203125" customWidth="1"/>
    <col min="8" max="8" width="20.5" customWidth="1"/>
    <col min="9" max="9" width="10.5" bestFit="1" customWidth="1"/>
  </cols>
  <sheetData>
    <row r="1" spans="1:59" ht="33" customHeight="1" x14ac:dyDescent="0.3">
      <c r="A1" s="114" t="s">
        <v>6</v>
      </c>
      <c r="B1" s="123" t="s">
        <v>7</v>
      </c>
      <c r="C1" s="15" t="s">
        <v>8</v>
      </c>
      <c r="D1" s="119">
        <v>1</v>
      </c>
      <c r="E1" s="120"/>
      <c r="F1" s="119">
        <v>2</v>
      </c>
      <c r="G1" s="120"/>
      <c r="H1" s="119">
        <v>3</v>
      </c>
      <c r="I1" s="120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 x14ac:dyDescent="0.35">
      <c r="A2" s="115"/>
      <c r="B2" s="124"/>
      <c r="C2" s="73" t="s">
        <v>9</v>
      </c>
      <c r="D2" s="121"/>
      <c r="E2" s="122"/>
      <c r="F2" s="121"/>
      <c r="G2" s="122"/>
      <c r="H2" s="121"/>
      <c r="I2" s="12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 x14ac:dyDescent="0.35">
      <c r="A3" s="116"/>
      <c r="B3" s="125"/>
      <c r="C3" s="13" t="s">
        <v>0</v>
      </c>
      <c r="D3" s="6" t="s">
        <v>5</v>
      </c>
      <c r="E3" s="14" t="s">
        <v>1</v>
      </c>
      <c r="F3" s="6" t="s">
        <v>5</v>
      </c>
      <c r="G3" s="14" t="s">
        <v>1</v>
      </c>
      <c r="H3" s="6" t="s">
        <v>4</v>
      </c>
      <c r="I3" s="14" t="s">
        <v>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21.75" customHeight="1" thickBot="1" x14ac:dyDescent="0.35">
      <c r="A4" s="16" t="s">
        <v>71</v>
      </c>
      <c r="B4" s="59" t="s">
        <v>35</v>
      </c>
      <c r="C4" s="56"/>
      <c r="D4" s="117"/>
      <c r="E4" s="118"/>
      <c r="F4" s="117"/>
      <c r="G4" s="118"/>
      <c r="H4" s="117"/>
      <c r="I4" s="11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s="2" customFormat="1" ht="46.5" x14ac:dyDescent="0.3">
      <c r="A5" s="53" t="s">
        <v>72</v>
      </c>
      <c r="B5" s="55" t="s">
        <v>36</v>
      </c>
      <c r="C5" s="57">
        <v>0.12</v>
      </c>
      <c r="D5" s="12"/>
      <c r="E5" s="3"/>
      <c r="F5" s="12"/>
      <c r="G5" s="3"/>
      <c r="H5" s="12"/>
      <c r="I5" s="3"/>
    </row>
    <row r="6" spans="1:59" s="2" customFormat="1" ht="47" thickBot="1" x14ac:dyDescent="0.35">
      <c r="A6" s="63" t="s">
        <v>73</v>
      </c>
      <c r="B6" s="64" t="s">
        <v>37</v>
      </c>
      <c r="C6" s="65">
        <v>0.08</v>
      </c>
      <c r="D6" s="66"/>
      <c r="E6" s="67"/>
      <c r="F6" s="66"/>
      <c r="G6" s="67"/>
      <c r="H6" s="66"/>
      <c r="I6" s="67"/>
    </row>
    <row r="7" spans="1:59" s="2" customFormat="1" ht="62.5" thickBot="1" x14ac:dyDescent="0.35">
      <c r="A7" s="68" t="s">
        <v>74</v>
      </c>
      <c r="B7" s="69" t="s">
        <v>69</v>
      </c>
      <c r="C7" s="70">
        <v>0.06</v>
      </c>
      <c r="D7" s="71"/>
      <c r="E7" s="72"/>
      <c r="F7" s="71"/>
      <c r="G7" s="72"/>
      <c r="H7" s="71"/>
      <c r="I7" s="72"/>
    </row>
    <row r="8" spans="1:59" s="2" customFormat="1" ht="171" thickBot="1" x14ac:dyDescent="0.35">
      <c r="A8" s="68" t="s">
        <v>75</v>
      </c>
      <c r="B8" s="69" t="s">
        <v>70</v>
      </c>
      <c r="C8" s="70">
        <v>0.08</v>
      </c>
      <c r="D8" s="71"/>
      <c r="E8" s="72"/>
      <c r="F8" s="71"/>
      <c r="G8" s="72"/>
      <c r="H8" s="71"/>
      <c r="I8" s="72"/>
    </row>
    <row r="9" spans="1:59" s="2" customFormat="1" ht="78" thickBot="1" x14ac:dyDescent="0.35">
      <c r="A9" s="53" t="s">
        <v>76</v>
      </c>
      <c r="B9" s="61" t="s">
        <v>81</v>
      </c>
      <c r="C9" s="57">
        <v>0.06</v>
      </c>
      <c r="D9" s="71"/>
      <c r="E9" s="72"/>
      <c r="F9" s="12"/>
      <c r="G9" s="3"/>
      <c r="H9" s="12"/>
      <c r="I9" s="3"/>
    </row>
    <row r="10" spans="1:59" s="2" customFormat="1" ht="21.75" customHeight="1" thickBot="1" x14ac:dyDescent="0.35">
      <c r="A10" s="16" t="s">
        <v>77</v>
      </c>
      <c r="B10" s="62" t="s">
        <v>38</v>
      </c>
      <c r="C10" s="56"/>
      <c r="D10" s="117"/>
      <c r="E10" s="118"/>
      <c r="F10" s="117"/>
      <c r="G10" s="118"/>
      <c r="H10" s="117"/>
      <c r="I10" s="118"/>
    </row>
    <row r="11" spans="1:59" s="2" customFormat="1" ht="46.5" x14ac:dyDescent="0.3">
      <c r="A11" s="53" t="s">
        <v>78</v>
      </c>
      <c r="B11" s="55" t="s">
        <v>82</v>
      </c>
      <c r="C11" s="57">
        <v>0.18</v>
      </c>
      <c r="D11" s="12"/>
      <c r="E11" s="3"/>
      <c r="F11" s="12"/>
      <c r="G11" s="3"/>
      <c r="H11" s="12"/>
      <c r="I11" s="3"/>
    </row>
    <row r="12" spans="1:59" s="2" customFormat="1" ht="77.5" x14ac:dyDescent="0.3">
      <c r="A12" s="53" t="s">
        <v>79</v>
      </c>
      <c r="B12" s="55" t="s">
        <v>83</v>
      </c>
      <c r="C12" s="57">
        <v>0.18</v>
      </c>
      <c r="D12" s="12"/>
      <c r="E12" s="3"/>
      <c r="F12" s="12"/>
      <c r="G12" s="3"/>
      <c r="H12" s="12"/>
      <c r="I12" s="3"/>
    </row>
    <row r="13" spans="1:59" s="2" customFormat="1" ht="124" x14ac:dyDescent="0.3">
      <c r="A13" s="53" t="s">
        <v>80</v>
      </c>
      <c r="B13" s="55" t="s">
        <v>85</v>
      </c>
      <c r="C13" s="57">
        <v>0.1</v>
      </c>
      <c r="D13" s="12"/>
      <c r="E13" s="3"/>
      <c r="F13" s="12"/>
      <c r="G13" s="3"/>
      <c r="H13" s="12"/>
      <c r="I13" s="3"/>
    </row>
    <row r="14" spans="1:59" ht="93.5" thickBot="1" x14ac:dyDescent="0.35">
      <c r="A14" s="17" t="s">
        <v>86</v>
      </c>
      <c r="B14" s="54" t="s">
        <v>84</v>
      </c>
      <c r="C14" s="58">
        <v>0.14000000000000001</v>
      </c>
      <c r="D14" s="10"/>
      <c r="E14" s="4"/>
      <c r="F14" s="10"/>
      <c r="G14" s="4"/>
      <c r="H14" s="10"/>
      <c r="I14" s="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59" ht="38.5" customHeight="1" thickBot="1" x14ac:dyDescent="0.35">
      <c r="A15" s="108" t="s">
        <v>2</v>
      </c>
      <c r="B15" s="109"/>
      <c r="C15" s="11">
        <f>SUM(C4:C14)</f>
        <v>1</v>
      </c>
      <c r="D15" s="110">
        <f>SUM(E4:E14)</f>
        <v>0</v>
      </c>
      <c r="E15" s="111"/>
      <c r="F15" s="110">
        <f>SUM(G4:G14)</f>
        <v>0</v>
      </c>
      <c r="G15" s="111"/>
      <c r="H15" s="110">
        <f>SUM(I4:I14)</f>
        <v>0</v>
      </c>
      <c r="I15" s="111"/>
    </row>
    <row r="16" spans="1:59" ht="27.75" customHeight="1" thickBot="1" x14ac:dyDescent="0.35">
      <c r="A16" s="106" t="s">
        <v>10</v>
      </c>
      <c r="B16" s="107"/>
      <c r="C16" s="60">
        <v>70</v>
      </c>
      <c r="D16" s="112" t="str">
        <f>IF(D15&gt;=$C$16,"V","X")</f>
        <v>X</v>
      </c>
      <c r="E16" s="113"/>
      <c r="F16" s="112" t="str">
        <f>IF(F15&gt;=$C$16,"V","X")</f>
        <v>X</v>
      </c>
      <c r="G16" s="113"/>
      <c r="H16" s="112" t="str">
        <f t="shared" ref="H16" si="0">IF(H15&gt;=$C$16,"V","X")</f>
        <v>X</v>
      </c>
      <c r="I16" s="113"/>
    </row>
  </sheetData>
  <sheetProtection selectLockedCells="1" selectUnlockedCells="1"/>
  <mergeCells count="22">
    <mergeCell ref="A1:A3"/>
    <mergeCell ref="D4:E4"/>
    <mergeCell ref="F4:G4"/>
    <mergeCell ref="H4:I4"/>
    <mergeCell ref="D10:E10"/>
    <mergeCell ref="F10:G10"/>
    <mergeCell ref="H10:I10"/>
    <mergeCell ref="H1:I1"/>
    <mergeCell ref="H2:I2"/>
    <mergeCell ref="B1:B3"/>
    <mergeCell ref="F1:G1"/>
    <mergeCell ref="F2:G2"/>
    <mergeCell ref="D1:E1"/>
    <mergeCell ref="D2:E2"/>
    <mergeCell ref="A16:B16"/>
    <mergeCell ref="A15:B15"/>
    <mergeCell ref="F15:G15"/>
    <mergeCell ref="F16:G16"/>
    <mergeCell ref="H16:I16"/>
    <mergeCell ref="H15:I15"/>
    <mergeCell ref="D15:E15"/>
    <mergeCell ref="D16:E16"/>
  </mergeCells>
  <conditionalFormatting sqref="D16:I16">
    <cfRule type="containsText" dxfId="3" priority="11" operator="containsText" text="X">
      <formula>NOT(ISERROR(SEARCH("X",D16)))</formula>
    </cfRule>
    <cfRule type="containsText" dxfId="2" priority="12" operator="containsText" text="V">
      <formula>NOT(ISERROR(SEARCH("V",D16)))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6E7A-1E03-428D-9163-8482D655CCB4}">
  <dimension ref="A1:BG16"/>
  <sheetViews>
    <sheetView rightToLeft="1" zoomScale="85" zoomScaleNormal="85" workbookViewId="0">
      <selection activeCell="B13" sqref="B13"/>
    </sheetView>
  </sheetViews>
  <sheetFormatPr defaultRowHeight="14" x14ac:dyDescent="0.3"/>
  <cols>
    <col min="1" max="1" width="13.5" customWidth="1"/>
    <col min="2" max="2" width="60.58203125" customWidth="1"/>
    <col min="3" max="3" width="13.5" customWidth="1"/>
    <col min="4" max="4" width="18.33203125" customWidth="1"/>
    <col min="5" max="5" width="13.58203125" customWidth="1"/>
    <col min="6" max="6" width="22.1640625" customWidth="1"/>
    <col min="7" max="7" width="10.08203125" customWidth="1"/>
    <col min="8" max="8" width="20.5" customWidth="1"/>
    <col min="9" max="9" width="10.5" bestFit="1" customWidth="1"/>
  </cols>
  <sheetData>
    <row r="1" spans="1:59" ht="33" customHeight="1" x14ac:dyDescent="0.3">
      <c r="A1" s="114" t="s">
        <v>6</v>
      </c>
      <c r="B1" s="123" t="s">
        <v>7</v>
      </c>
      <c r="C1" s="15" t="s">
        <v>8</v>
      </c>
      <c r="D1" s="119">
        <v>1</v>
      </c>
      <c r="E1" s="120"/>
      <c r="F1" s="119">
        <v>2</v>
      </c>
      <c r="G1" s="120"/>
      <c r="H1" s="119">
        <v>3</v>
      </c>
      <c r="I1" s="120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ht="40.5" customHeight="1" thickBot="1" x14ac:dyDescent="0.35">
      <c r="A2" s="115"/>
      <c r="B2" s="124"/>
      <c r="C2" s="73" t="s">
        <v>9</v>
      </c>
      <c r="D2" s="121"/>
      <c r="E2" s="122"/>
      <c r="F2" s="121"/>
      <c r="G2" s="122"/>
      <c r="H2" s="121"/>
      <c r="I2" s="12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</row>
    <row r="3" spans="1:59" ht="34.5" customHeight="1" thickBot="1" x14ac:dyDescent="0.35">
      <c r="A3" s="116"/>
      <c r="B3" s="125"/>
      <c r="C3" s="13" t="s">
        <v>0</v>
      </c>
      <c r="D3" s="6" t="s">
        <v>5</v>
      </c>
      <c r="E3" s="14" t="s">
        <v>1</v>
      </c>
      <c r="F3" s="6" t="s">
        <v>5</v>
      </c>
      <c r="G3" s="14" t="s">
        <v>1</v>
      </c>
      <c r="H3" s="6" t="s">
        <v>4</v>
      </c>
      <c r="I3" s="14" t="s">
        <v>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</row>
    <row r="4" spans="1:59" s="1" customFormat="1" ht="21.75" customHeight="1" thickBot="1" x14ac:dyDescent="0.35">
      <c r="A4" s="16" t="s">
        <v>71</v>
      </c>
      <c r="B4" s="59" t="s">
        <v>35</v>
      </c>
      <c r="C4" s="56"/>
      <c r="D4" s="117"/>
      <c r="E4" s="118"/>
      <c r="F4" s="117"/>
      <c r="G4" s="118"/>
      <c r="H4" s="117"/>
      <c r="I4" s="11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</row>
    <row r="5" spans="1:59" s="2" customFormat="1" ht="46.5" x14ac:dyDescent="0.3">
      <c r="A5" s="53" t="s">
        <v>72</v>
      </c>
      <c r="B5" s="55" t="s">
        <v>36</v>
      </c>
      <c r="C5" s="57">
        <v>0.12</v>
      </c>
      <c r="D5" s="12"/>
      <c r="E5" s="3"/>
      <c r="F5" s="12"/>
      <c r="G5" s="3"/>
      <c r="H5" s="12"/>
      <c r="I5" s="3"/>
    </row>
    <row r="6" spans="1:59" s="2" customFormat="1" ht="47" thickBot="1" x14ac:dyDescent="0.35">
      <c r="A6" s="63" t="s">
        <v>73</v>
      </c>
      <c r="B6" s="64" t="s">
        <v>37</v>
      </c>
      <c r="C6" s="65">
        <v>0.08</v>
      </c>
      <c r="D6" s="66"/>
      <c r="E6" s="67"/>
      <c r="F6" s="66"/>
      <c r="G6" s="67"/>
      <c r="H6" s="66"/>
      <c r="I6" s="67"/>
    </row>
    <row r="7" spans="1:59" s="2" customFormat="1" ht="62.5" thickBot="1" x14ac:dyDescent="0.35">
      <c r="A7" s="68" t="s">
        <v>74</v>
      </c>
      <c r="B7" s="69" t="s">
        <v>69</v>
      </c>
      <c r="C7" s="70">
        <v>0.06</v>
      </c>
      <c r="D7" s="71"/>
      <c r="E7" s="72"/>
      <c r="F7" s="71"/>
      <c r="G7" s="72"/>
      <c r="H7" s="71"/>
      <c r="I7" s="72"/>
    </row>
    <row r="8" spans="1:59" s="2" customFormat="1" ht="138" customHeight="1" thickBot="1" x14ac:dyDescent="0.35">
      <c r="A8" s="68" t="s">
        <v>75</v>
      </c>
      <c r="B8" s="69" t="s">
        <v>70</v>
      </c>
      <c r="C8" s="70">
        <v>0.08</v>
      </c>
      <c r="D8" s="71"/>
      <c r="E8" s="72"/>
      <c r="F8" s="71"/>
      <c r="G8" s="72"/>
      <c r="H8" s="71"/>
      <c r="I8" s="72"/>
    </row>
    <row r="9" spans="1:59" s="2" customFormat="1" ht="87" customHeight="1" thickBot="1" x14ac:dyDescent="0.35">
      <c r="A9" s="53" t="s">
        <v>76</v>
      </c>
      <c r="B9" s="61" t="s">
        <v>81</v>
      </c>
      <c r="C9" s="57">
        <v>0.06</v>
      </c>
      <c r="D9" s="71"/>
      <c r="E9" s="72"/>
      <c r="F9" s="12"/>
      <c r="G9" s="3"/>
      <c r="H9" s="12"/>
      <c r="I9" s="3"/>
    </row>
    <row r="10" spans="1:59" s="2" customFormat="1" ht="21.75" customHeight="1" thickBot="1" x14ac:dyDescent="0.35">
      <c r="A10" s="16" t="s">
        <v>77</v>
      </c>
      <c r="B10" s="62" t="s">
        <v>38</v>
      </c>
      <c r="C10" s="56"/>
      <c r="D10" s="117"/>
      <c r="E10" s="118"/>
      <c r="F10" s="117"/>
      <c r="G10" s="118"/>
      <c r="H10" s="117"/>
      <c r="I10" s="118"/>
    </row>
    <row r="11" spans="1:59" s="2" customFormat="1" ht="46.5" x14ac:dyDescent="0.3">
      <c r="A11" s="53" t="s">
        <v>78</v>
      </c>
      <c r="B11" s="55" t="s">
        <v>82</v>
      </c>
      <c r="C11" s="57">
        <v>0.18</v>
      </c>
      <c r="D11" s="12"/>
      <c r="E11" s="3"/>
      <c r="F11" s="12"/>
      <c r="G11" s="3"/>
      <c r="H11" s="12"/>
      <c r="I11" s="3"/>
    </row>
    <row r="12" spans="1:59" s="2" customFormat="1" ht="77.5" x14ac:dyDescent="0.3">
      <c r="A12" s="53" t="s">
        <v>79</v>
      </c>
      <c r="B12" s="55" t="s">
        <v>83</v>
      </c>
      <c r="C12" s="57">
        <v>0.18</v>
      </c>
      <c r="D12" s="12"/>
      <c r="E12" s="3"/>
      <c r="F12" s="12"/>
      <c r="G12" s="3"/>
      <c r="H12" s="12"/>
      <c r="I12" s="3"/>
    </row>
    <row r="13" spans="1:59" s="2" customFormat="1" ht="124" x14ac:dyDescent="0.3">
      <c r="A13" s="53" t="s">
        <v>80</v>
      </c>
      <c r="B13" s="55" t="s">
        <v>85</v>
      </c>
      <c r="C13" s="57">
        <v>0.1</v>
      </c>
      <c r="D13" s="12"/>
      <c r="E13" s="3"/>
      <c r="F13" s="12"/>
      <c r="G13" s="3"/>
      <c r="H13" s="12"/>
      <c r="I13" s="3"/>
    </row>
    <row r="14" spans="1:59" ht="93.5" thickBot="1" x14ac:dyDescent="0.35">
      <c r="A14" s="17" t="s">
        <v>86</v>
      </c>
      <c r="B14" s="54" t="s">
        <v>84</v>
      </c>
      <c r="C14" s="58">
        <v>0.14000000000000001</v>
      </c>
      <c r="D14" s="10"/>
      <c r="E14" s="4"/>
      <c r="F14" s="10"/>
      <c r="G14" s="4"/>
      <c r="H14" s="10"/>
      <c r="I14" s="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59" ht="38.5" customHeight="1" thickBot="1" x14ac:dyDescent="0.35">
      <c r="A15" s="108" t="s">
        <v>2</v>
      </c>
      <c r="B15" s="109"/>
      <c r="C15" s="11">
        <f>SUM(C4:C14)</f>
        <v>1</v>
      </c>
      <c r="D15" s="110">
        <f>SUM(E4:E14)</f>
        <v>0</v>
      </c>
      <c r="E15" s="111"/>
      <c r="F15" s="110">
        <f>SUM(G4:G14)</f>
        <v>0</v>
      </c>
      <c r="G15" s="111"/>
      <c r="H15" s="110">
        <f>SUM(I4:I14)</f>
        <v>0</v>
      </c>
      <c r="I15" s="111"/>
    </row>
    <row r="16" spans="1:59" ht="27.75" customHeight="1" thickBot="1" x14ac:dyDescent="0.35">
      <c r="A16" s="106" t="s">
        <v>10</v>
      </c>
      <c r="B16" s="107"/>
      <c r="C16" s="60">
        <v>70</v>
      </c>
      <c r="D16" s="112" t="str">
        <f>IF(D15&gt;=$C$16,"V","X")</f>
        <v>X</v>
      </c>
      <c r="E16" s="113"/>
      <c r="F16" s="112" t="str">
        <f>IF(F15&gt;=$C$16,"V","X")</f>
        <v>X</v>
      </c>
      <c r="G16" s="113"/>
      <c r="H16" s="112" t="str">
        <f t="shared" ref="H16" si="0">IF(H15&gt;=$C$16,"V","X")</f>
        <v>X</v>
      </c>
      <c r="I16" s="113"/>
    </row>
  </sheetData>
  <sheetProtection selectLockedCells="1" selectUnlockedCells="1"/>
  <mergeCells count="22">
    <mergeCell ref="A1:A3"/>
    <mergeCell ref="B1:B3"/>
    <mergeCell ref="D1:E1"/>
    <mergeCell ref="F1:G1"/>
    <mergeCell ref="H1:I1"/>
    <mergeCell ref="D2:E2"/>
    <mergeCell ref="F2:G2"/>
    <mergeCell ref="H2:I2"/>
    <mergeCell ref="D4:E4"/>
    <mergeCell ref="F4:G4"/>
    <mergeCell ref="H4:I4"/>
    <mergeCell ref="D10:E10"/>
    <mergeCell ref="F10:G10"/>
    <mergeCell ref="H10:I10"/>
    <mergeCell ref="A15:B15"/>
    <mergeCell ref="D15:E15"/>
    <mergeCell ref="F15:G15"/>
    <mergeCell ref="H15:I15"/>
    <mergeCell ref="A16:B16"/>
    <mergeCell ref="D16:E16"/>
    <mergeCell ref="F16:G16"/>
    <mergeCell ref="H16:I16"/>
  </mergeCells>
  <conditionalFormatting sqref="D16:I16">
    <cfRule type="containsText" dxfId="1" priority="1" operator="containsText" text="X">
      <formula>NOT(ISERROR(SEARCH("X",D16)))</formula>
    </cfRule>
    <cfRule type="containsText" dxfId="0" priority="2" operator="containsText" text="V">
      <formula>NOT(ISERROR(SEARCH("V",D16)))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19"/>
  <sheetViews>
    <sheetView rightToLeft="1" zoomScaleNormal="100" workbookViewId="0">
      <selection activeCell="C4" sqref="C4"/>
    </sheetView>
  </sheetViews>
  <sheetFormatPr defaultColWidth="9" defaultRowHeight="14" x14ac:dyDescent="0.3"/>
  <cols>
    <col min="1" max="1" width="9" style="5" customWidth="1"/>
    <col min="2" max="2" width="21.6640625" style="5" customWidth="1"/>
    <col min="3" max="3" width="16.6640625" style="5" customWidth="1"/>
    <col min="4" max="4" width="24" style="5" customWidth="1"/>
    <col min="5" max="5" width="18.33203125" style="5" customWidth="1"/>
    <col min="6" max="6" width="12.33203125" style="5" bestFit="1" customWidth="1"/>
    <col min="7" max="10" width="9" style="5"/>
    <col min="11" max="11" width="12.5" style="5" bestFit="1" customWidth="1"/>
    <col min="12" max="12" width="14.5" style="5" bestFit="1" customWidth="1"/>
    <col min="13" max="13" width="9" style="5"/>
    <col min="14" max="14" width="13.5" style="5" bestFit="1" customWidth="1"/>
    <col min="15" max="16384" width="9" style="5"/>
  </cols>
  <sheetData>
    <row r="1" spans="2:17" ht="16" thickBot="1" x14ac:dyDescent="0.4">
      <c r="B1" s="7"/>
      <c r="C1" s="7"/>
      <c r="D1" s="7"/>
      <c r="E1" s="7"/>
      <c r="F1"/>
      <c r="K1"/>
      <c r="L1"/>
      <c r="M1"/>
      <c r="N1"/>
      <c r="O1"/>
      <c r="P1"/>
      <c r="Q1"/>
    </row>
    <row r="2" spans="2:17" ht="15.5" x14ac:dyDescent="0.35">
      <c r="B2" s="75" t="s">
        <v>8</v>
      </c>
      <c r="C2" s="9">
        <v>1</v>
      </c>
      <c r="D2" s="8">
        <v>2</v>
      </c>
      <c r="E2" s="76">
        <v>3</v>
      </c>
      <c r="K2"/>
      <c r="L2"/>
      <c r="M2"/>
      <c r="N2"/>
      <c r="O2"/>
      <c r="P2"/>
      <c r="Q2"/>
    </row>
    <row r="3" spans="2:17" ht="15.5" x14ac:dyDescent="0.35">
      <c r="B3" s="77" t="s">
        <v>9</v>
      </c>
      <c r="C3" s="78"/>
      <c r="D3" s="78"/>
      <c r="E3" s="79"/>
      <c r="K3"/>
      <c r="L3"/>
      <c r="M3"/>
      <c r="N3"/>
      <c r="O3"/>
      <c r="P3"/>
      <c r="Q3"/>
    </row>
    <row r="4" spans="2:17" ht="18.75" customHeight="1" thickBot="1" x14ac:dyDescent="0.35">
      <c r="B4" s="83" t="s">
        <v>44</v>
      </c>
      <c r="C4" s="84">
        <f>'איכות - סל א'!D15</f>
        <v>0</v>
      </c>
      <c r="D4" s="84">
        <f>'איכות - סל א'!F15</f>
        <v>0</v>
      </c>
      <c r="E4" s="85">
        <f>'איכות - סל א'!H15</f>
        <v>0</v>
      </c>
      <c r="K4"/>
      <c r="L4"/>
      <c r="M4"/>
      <c r="N4"/>
      <c r="O4"/>
      <c r="P4"/>
      <c r="Q4"/>
    </row>
    <row r="5" spans="2:17" ht="23.15" customHeight="1" thickBot="1" x14ac:dyDescent="0.35">
      <c r="B5" s="80" t="s">
        <v>3</v>
      </c>
      <c r="C5" s="81">
        <f>RANK(C4,$C$4:$E$4,0)</f>
        <v>1</v>
      </c>
      <c r="D5" s="81">
        <f t="shared" ref="D5:E5" si="0">RANK(D4,$C$4:$E$4,0)</f>
        <v>1</v>
      </c>
      <c r="E5" s="82">
        <f t="shared" si="0"/>
        <v>1</v>
      </c>
      <c r="K5"/>
      <c r="L5"/>
      <c r="M5"/>
      <c r="N5"/>
      <c r="O5"/>
      <c r="P5"/>
      <c r="Q5"/>
    </row>
    <row r="6" spans="2:17" ht="15.5" x14ac:dyDescent="0.35">
      <c r="B6" s="7"/>
      <c r="C6" s="7"/>
      <c r="D6" s="7"/>
      <c r="E6" s="7"/>
      <c r="K6"/>
      <c r="L6"/>
      <c r="M6"/>
      <c r="N6"/>
      <c r="O6"/>
      <c r="P6"/>
      <c r="Q6"/>
    </row>
    <row r="7" spans="2:17" ht="15.5" x14ac:dyDescent="0.35">
      <c r="B7" s="7"/>
      <c r="C7" s="7"/>
      <c r="D7" s="7"/>
      <c r="E7" s="7"/>
      <c r="K7"/>
      <c r="L7"/>
      <c r="M7"/>
      <c r="N7"/>
      <c r="O7"/>
      <c r="P7"/>
      <c r="Q7"/>
    </row>
    <row r="8" spans="2:17" ht="15.5" x14ac:dyDescent="0.35">
      <c r="B8" s="7"/>
      <c r="C8" s="7"/>
      <c r="D8" s="7"/>
      <c r="E8" s="7"/>
      <c r="K8"/>
      <c r="L8"/>
      <c r="M8"/>
      <c r="N8"/>
      <c r="O8"/>
      <c r="P8"/>
      <c r="Q8"/>
    </row>
    <row r="9" spans="2:17" ht="15.5" x14ac:dyDescent="0.35">
      <c r="B9" s="7"/>
      <c r="C9" s="7"/>
      <c r="D9" s="7"/>
      <c r="E9" s="7"/>
      <c r="K9"/>
      <c r="L9"/>
      <c r="M9"/>
      <c r="N9"/>
      <c r="O9"/>
      <c r="P9"/>
      <c r="Q9"/>
    </row>
    <row r="10" spans="2:17" ht="15.5" x14ac:dyDescent="0.35">
      <c r="B10" s="7"/>
      <c r="C10" s="7"/>
      <c r="D10" s="7"/>
      <c r="E10" s="7"/>
      <c r="K10"/>
      <c r="L10"/>
      <c r="M10"/>
      <c r="N10"/>
      <c r="O10"/>
      <c r="P10"/>
      <c r="Q10"/>
    </row>
    <row r="11" spans="2:17" ht="15.5" x14ac:dyDescent="0.35">
      <c r="B11" s="7"/>
      <c r="C11" s="7"/>
      <c r="D11" s="7"/>
      <c r="E11" s="7"/>
      <c r="K11"/>
      <c r="L11"/>
      <c r="M11"/>
      <c r="N11"/>
      <c r="O11"/>
      <c r="P11"/>
      <c r="Q11"/>
    </row>
    <row r="12" spans="2:17" x14ac:dyDescent="0.3">
      <c r="K12"/>
      <c r="L12"/>
      <c r="M12"/>
      <c r="N12"/>
      <c r="O12"/>
      <c r="P12"/>
      <c r="Q12"/>
    </row>
    <row r="13" spans="2:17" x14ac:dyDescent="0.3">
      <c r="K13"/>
      <c r="L13"/>
      <c r="M13"/>
      <c r="N13"/>
      <c r="O13"/>
      <c r="P13"/>
      <c r="Q13"/>
    </row>
    <row r="14" spans="2:17" x14ac:dyDescent="0.3">
      <c r="K14"/>
      <c r="L14"/>
      <c r="M14"/>
      <c r="N14"/>
      <c r="O14"/>
      <c r="P14"/>
      <c r="Q14"/>
    </row>
    <row r="15" spans="2:17" x14ac:dyDescent="0.3">
      <c r="K15"/>
      <c r="L15"/>
      <c r="M15"/>
      <c r="N15"/>
      <c r="O15"/>
      <c r="P15"/>
      <c r="Q15"/>
    </row>
    <row r="16" spans="2:17" x14ac:dyDescent="0.3">
      <c r="K16"/>
      <c r="L16"/>
      <c r="M16"/>
      <c r="N16"/>
      <c r="O16"/>
      <c r="P16"/>
      <c r="Q16"/>
    </row>
    <row r="17" spans="11:17" x14ac:dyDescent="0.3">
      <c r="K17"/>
      <c r="L17"/>
      <c r="M17"/>
      <c r="N17"/>
      <c r="O17"/>
      <c r="P17"/>
      <c r="Q17"/>
    </row>
    <row r="18" spans="11:17" x14ac:dyDescent="0.3">
      <c r="K18"/>
      <c r="L18"/>
      <c r="M18"/>
      <c r="N18"/>
      <c r="O18"/>
      <c r="P18"/>
      <c r="Q18"/>
    </row>
    <row r="19" spans="11:17" x14ac:dyDescent="0.3">
      <c r="K19"/>
      <c r="L19"/>
      <c r="M19"/>
      <c r="N19"/>
      <c r="O19"/>
      <c r="P19"/>
      <c r="Q1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9</vt:i4>
      </vt:variant>
    </vt:vector>
  </HeadingPairs>
  <TitlesOfParts>
    <vt:vector size="13" baseType="lpstr">
      <vt:lpstr>תנאי סף</vt:lpstr>
      <vt:lpstr>איכות - סל א</vt:lpstr>
      <vt:lpstr>איכות סל ב</vt:lpstr>
      <vt:lpstr>סיכום</vt:lpstr>
      <vt:lpstr>'תנאי סף'!_Ref505853994</vt:lpstr>
      <vt:lpstr>'איכות - סל א'!_Ref506123400</vt:lpstr>
      <vt:lpstr>'איכות סל ב'!_Ref506123400</vt:lpstr>
      <vt:lpstr>'איכות - סל א'!_Ref511817606</vt:lpstr>
      <vt:lpstr>'איכות סל ב'!_Ref511817606</vt:lpstr>
      <vt:lpstr>'תנאי סף'!_Ref513387859</vt:lpstr>
      <vt:lpstr>'תנאי סף'!_Ref513387890</vt:lpstr>
      <vt:lpstr>'תנאי סף'!_Ref513387894</vt:lpstr>
      <vt:lpstr>'תנאי סף'!_Ref513388804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ayala</cp:lastModifiedBy>
  <dcterms:created xsi:type="dcterms:W3CDTF">2012-09-13T08:40:43Z</dcterms:created>
  <dcterms:modified xsi:type="dcterms:W3CDTF">2018-10-24T06:32:52Z</dcterms:modified>
</cp:coreProperties>
</file>